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Vahlakov\Desktop\Новая папка (2)\"/>
    </mc:Choice>
  </mc:AlternateContent>
  <bookViews>
    <workbookView xWindow="0" yWindow="120" windowWidth="19740" windowHeight="5895"/>
  </bookViews>
  <sheets>
    <sheet name="Реестр начислений" sheetId="1" r:id="rId1"/>
    <sheet name="Квитанция ПД4" sheetId="259" r:id="rId2"/>
    <sheet name="вер. 3.00 от 21.12.2016" sheetId="3" state="hidden" r:id="rId3"/>
    <sheet name="Настройки" sheetId="6" state="hidden" r:id="rId4"/>
    <sheet name="Шаблон ДШК" sheetId="4" state="hidden" r:id="rId5"/>
    <sheet name="Шаблон ПД4" sheetId="7" state="hidden" r:id="rId6"/>
    <sheet name="Карточки ДШК" sheetId="235" state="hidden" r:id="rId7"/>
    <sheet name="Шаблон ПД жкх" sheetId="194" state="hidden" r:id="rId8"/>
    <sheet name="Лист1" sheetId="254" state="hidden" r:id="rId9"/>
  </sheets>
  <functionGroups builtInGroupCount="18"/>
  <definedNames>
    <definedName name="_xlnm._FilterDatabase" localSheetId="0" hidden="1">'Реестр начислений'!$H$7</definedName>
    <definedName name="BankName">Настройки!$B$8</definedName>
    <definedName name="BIC">Настройки!$B$6</definedName>
    <definedName name="codepage">Настройки!$B$13</definedName>
    <definedName name="CorrespAcc">Настройки!$B$7</definedName>
    <definedName name="DopParShk">Настройки!$B$12</definedName>
    <definedName name="ExportPath">Настройки!$B$11</definedName>
    <definedName name="hardbase">Настройки!$Z$8</definedName>
    <definedName name="INN">Настройки!$B$4</definedName>
    <definedName name="ItogCnt">'Реестр начислений'!$B$3</definedName>
    <definedName name="ItogSum">'Реестр начислений'!$B$2</definedName>
    <definedName name="KPP">Настройки!$B$5</definedName>
    <definedName name="Name">Настройки!$B$3</definedName>
    <definedName name="PD4Purpose">'Шаблон ПД4'!$C$8</definedName>
    <definedName name="PD4Purpose1">'Шаблон ПД4'!$C$21</definedName>
    <definedName name="PD4Shanlon">'Шаблон ПД4'!$A$1:$C$27</definedName>
    <definedName name="PD4Sum">'Шаблон ПД4'!$C$10</definedName>
    <definedName name="PD4Sum1">'Шаблон ПД4'!$C$23</definedName>
    <definedName name="PersonalAcc">Настройки!$B$9</definedName>
    <definedName name="ReestrName">'Реестр начислений'!$B$1</definedName>
    <definedName name="Shablon">Настройки!$B$2</definedName>
    <definedName name="typedoc">Настройки!$B$14</definedName>
    <definedName name="СorrespAcc">Настройки!$B$7</definedName>
  </definedNames>
  <calcPr calcId="152511" refMode="R1C1"/>
</workbook>
</file>

<file path=xl/calcChain.xml><?xml version="1.0" encoding="utf-8"?>
<calcChain xmlns="http://schemas.openxmlformats.org/spreadsheetml/2006/main">
  <c r="C17" i="259" l="1"/>
  <c r="C15" i="259"/>
  <c r="C6" i="259"/>
  <c r="C19" i="259" s="1"/>
  <c r="C4" i="259"/>
  <c r="C2" i="259"/>
  <c r="A10" i="254" l="1"/>
  <c r="A9" i="254" l="1"/>
  <c r="A2" i="254" l="1"/>
  <c r="A3" i="254" s="1"/>
  <c r="A4" i="254" s="1"/>
  <c r="A5" i="254" s="1"/>
  <c r="A6" i="254" s="1"/>
  <c r="A7" i="254" s="1"/>
  <c r="A8" i="254" l="1"/>
  <c r="H7" i="1"/>
  <c r="D7" i="1" s="1"/>
  <c r="F7" i="1" l="1"/>
  <c r="B2" i="1" s="1"/>
  <c r="Y992" i="235"/>
  <c r="B992" i="235"/>
  <c r="X989" i="235"/>
  <c r="A989" i="235"/>
  <c r="Y971" i="235"/>
  <c r="B971" i="235"/>
  <c r="X968" i="235"/>
  <c r="A968" i="235"/>
  <c r="Y950" i="235"/>
  <c r="B950" i="235"/>
  <c r="X947" i="235"/>
  <c r="A947" i="235"/>
  <c r="Y929" i="235"/>
  <c r="B929" i="235"/>
  <c r="X926" i="235"/>
  <c r="A926" i="235"/>
  <c r="Y908" i="235"/>
  <c r="B908" i="235"/>
  <c r="X905" i="235"/>
  <c r="A905" i="235"/>
  <c r="Y887" i="235"/>
  <c r="B887" i="235"/>
  <c r="X884" i="235"/>
  <c r="A884" i="235"/>
  <c r="Y866" i="235"/>
  <c r="B866" i="235"/>
  <c r="X863" i="235"/>
  <c r="A863" i="235"/>
  <c r="Y845" i="235"/>
  <c r="B845" i="235"/>
  <c r="X842" i="235"/>
  <c r="A842" i="235"/>
  <c r="Y824" i="235"/>
  <c r="B824" i="235"/>
  <c r="X821" i="235"/>
  <c r="A821" i="235"/>
  <c r="Y803" i="235"/>
  <c r="B803" i="235"/>
  <c r="X800" i="235"/>
  <c r="A800" i="235"/>
  <c r="Y782" i="235"/>
  <c r="B782" i="235"/>
  <c r="X779" i="235"/>
  <c r="A779" i="235"/>
  <c r="Y761" i="235"/>
  <c r="B761" i="235"/>
  <c r="X758" i="235"/>
  <c r="A758" i="235"/>
  <c r="Y740" i="235"/>
  <c r="B740" i="235"/>
  <c r="X737" i="235"/>
  <c r="A737" i="235"/>
  <c r="Y719" i="235"/>
  <c r="B719" i="235"/>
  <c r="X716" i="235"/>
  <c r="A716" i="235"/>
  <c r="Y698" i="235"/>
  <c r="B698" i="235"/>
  <c r="X695" i="235"/>
  <c r="A695" i="235"/>
  <c r="Y677" i="235"/>
  <c r="B677" i="235"/>
  <c r="X674" i="235"/>
  <c r="A674" i="235"/>
  <c r="Y656" i="235"/>
  <c r="B656" i="235"/>
  <c r="X653" i="235"/>
  <c r="A653" i="235"/>
  <c r="Y635" i="235"/>
  <c r="B635" i="235"/>
  <c r="X632" i="235"/>
  <c r="A632" i="235"/>
  <c r="Y614" i="235"/>
  <c r="B614" i="235"/>
  <c r="X611" i="235"/>
  <c r="A611" i="235"/>
  <c r="Y593" i="235"/>
  <c r="B593" i="235"/>
  <c r="X590" i="235"/>
  <c r="A590" i="235"/>
  <c r="Y572" i="235"/>
  <c r="B572" i="235"/>
  <c r="X569" i="235"/>
  <c r="A569" i="235"/>
  <c r="Y551" i="235"/>
  <c r="B551" i="235"/>
  <c r="X548" i="235"/>
  <c r="A548" i="235"/>
  <c r="Y530" i="235"/>
  <c r="B530" i="235"/>
  <c r="X527" i="235"/>
  <c r="A527" i="235"/>
  <c r="Y509" i="235"/>
  <c r="B509" i="235"/>
  <c r="X506" i="235"/>
  <c r="A506" i="235"/>
  <c r="Y488" i="235"/>
  <c r="B488" i="235"/>
  <c r="X485" i="235"/>
  <c r="A485" i="235"/>
  <c r="Y467" i="235"/>
  <c r="B467" i="235"/>
  <c r="X464" i="235"/>
  <c r="A464" i="235"/>
  <c r="Y446" i="235"/>
  <c r="B446" i="235"/>
  <c r="X443" i="235"/>
  <c r="A443" i="235"/>
  <c r="Y425" i="235"/>
  <c r="B425" i="235"/>
  <c r="X422" i="235"/>
  <c r="A422" i="235"/>
  <c r="Y404" i="235"/>
  <c r="B404" i="235"/>
  <c r="X401" i="235"/>
  <c r="A401" i="235"/>
  <c r="Y383" i="235"/>
  <c r="B383" i="235"/>
  <c r="X380" i="235"/>
  <c r="A380" i="235"/>
  <c r="Y362" i="235"/>
  <c r="B362" i="235"/>
  <c r="X359" i="235"/>
  <c r="A359" i="235"/>
  <c r="Y341" i="235"/>
  <c r="B341" i="235"/>
  <c r="X338" i="235"/>
  <c r="A338" i="235"/>
  <c r="Y320" i="235"/>
  <c r="B320" i="235"/>
  <c r="X317" i="235"/>
  <c r="A317" i="235"/>
  <c r="Y299" i="235"/>
  <c r="B299" i="235"/>
  <c r="X296" i="235"/>
  <c r="A296" i="235"/>
  <c r="Y278" i="235"/>
  <c r="B278" i="235"/>
  <c r="X275" i="235"/>
  <c r="A275" i="235"/>
  <c r="Y257" i="235"/>
  <c r="B257" i="235"/>
  <c r="X254" i="235"/>
  <c r="A254" i="235"/>
  <c r="Y236" i="235"/>
  <c r="B236" i="235"/>
  <c r="X233" i="235"/>
  <c r="A233" i="235"/>
  <c r="Y215" i="235"/>
  <c r="B215" i="235"/>
  <c r="X212" i="235"/>
  <c r="A212" i="235"/>
  <c r="Y194" i="235"/>
  <c r="B194" i="235"/>
  <c r="X191" i="235"/>
  <c r="A191" i="235"/>
  <c r="Y173" i="235"/>
  <c r="B173" i="235"/>
  <c r="X170" i="235"/>
  <c r="A170" i="235"/>
  <c r="Y152" i="235"/>
  <c r="B152" i="235"/>
  <c r="X149" i="235"/>
  <c r="A149" i="235"/>
  <c r="Y131" i="235"/>
  <c r="B131" i="235"/>
  <c r="X128" i="235"/>
  <c r="A128" i="235"/>
  <c r="Y110" i="235"/>
  <c r="B110" i="235"/>
  <c r="X107" i="235"/>
  <c r="A107" i="235"/>
  <c r="Y89" i="235"/>
  <c r="B89" i="235"/>
  <c r="X86" i="235"/>
  <c r="A86" i="235"/>
  <c r="Y68" i="235"/>
  <c r="B68" i="235"/>
  <c r="X65" i="235"/>
  <c r="A65" i="235"/>
  <c r="Y47" i="235"/>
  <c r="B47" i="235"/>
  <c r="X44" i="235"/>
  <c r="A44" i="235"/>
  <c r="Y26" i="235"/>
  <c r="B26" i="235"/>
  <c r="X23" i="235"/>
  <c r="A23" i="235"/>
  <c r="Y5" i="235"/>
  <c r="B5" i="235"/>
  <c r="X2" i="235"/>
  <c r="A2" i="235"/>
  <c r="B3" i="1" l="1"/>
  <c r="V60" i="6"/>
  <c r="C4" i="7" l="1"/>
  <c r="Y47" i="4" l="1"/>
  <c r="B47" i="4"/>
  <c r="X44" i="4"/>
  <c r="A44" i="4"/>
  <c r="Y26" i="4"/>
  <c r="B26" i="4"/>
  <c r="X23" i="4"/>
  <c r="A23" i="4"/>
  <c r="Y5" i="4"/>
  <c r="B5" i="4"/>
  <c r="X2" i="4"/>
  <c r="A2" i="4"/>
  <c r="C6" i="7" l="1"/>
  <c r="C19" i="7" s="1"/>
  <c r="C2" i="7"/>
  <c r="C15" i="7" s="1"/>
  <c r="C17" i="7"/>
</calcChain>
</file>

<file path=xl/comments1.xml><?xml version="1.0" encoding="utf-8"?>
<comments xmlns="http://schemas.openxmlformats.org/spreadsheetml/2006/main">
  <authors>
    <author>Петрова Людмила Андреевна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  <charset val="204"/>
          </rPr>
          <t>Петрова Людмила Андреевна:</t>
        </r>
        <r>
          <rPr>
            <sz val="9"/>
            <color indexed="81"/>
            <rFont val="Tahoma"/>
            <family val="2"/>
            <charset val="204"/>
          </rPr>
          <t xml:space="preserve">
Опция пока не используется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  <charset val="204"/>
          </rPr>
          <t>Петрова Людмила Андреевна:</t>
        </r>
        <r>
          <rPr>
            <sz val="9"/>
            <color indexed="81"/>
            <rFont val="Tahoma"/>
            <family val="2"/>
            <charset val="204"/>
          </rPr>
          <t xml:space="preserve">
Опция пока не используется</t>
        </r>
      </text>
    </comment>
  </commentList>
</comments>
</file>

<file path=xl/sharedStrings.xml><?xml version="1.0" encoding="utf-8"?>
<sst xmlns="http://schemas.openxmlformats.org/spreadsheetml/2006/main" count="777" uniqueCount="540">
  <si>
    <t>Инструкция по заполнению файла</t>
  </si>
  <si>
    <t>Наименование организации</t>
  </si>
  <si>
    <t>ИНН</t>
  </si>
  <si>
    <t>Параметр</t>
  </si>
  <si>
    <t>Значение</t>
  </si>
  <si>
    <t>Расчетный счет</t>
  </si>
  <si>
    <t>БИК</t>
  </si>
  <si>
    <t>Код услуги</t>
  </si>
  <si>
    <t>РЕЕСТР НАЧИСЛЕНИЙ</t>
  </si>
  <si>
    <t>Шаблон</t>
  </si>
  <si>
    <t>Шаблон 8.2</t>
  </si>
  <si>
    <t>Шаблон 6.1</t>
  </si>
  <si>
    <t>Шаблон 7.1</t>
  </si>
  <si>
    <t>Поля шаблона</t>
  </si>
  <si>
    <t>Лицевой счет;Сумма</t>
  </si>
  <si>
    <t>Лицевой счет;ФИО;Сумма</t>
  </si>
  <si>
    <t>Шаблоны</t>
  </si>
  <si>
    <t>Каталог для выгрузки реестра</t>
  </si>
  <si>
    <t>Сумма реестра:</t>
  </si>
  <si>
    <t>Количество записей:</t>
  </si>
  <si>
    <t>Лицевой счет;Адрес;Сумма;Период</t>
  </si>
  <si>
    <t>Шаблон 1.3</t>
  </si>
  <si>
    <t>Номер договора;ФИО;Адрес;Сумма</t>
  </si>
  <si>
    <t>Шаблон 3.12</t>
  </si>
  <si>
    <t>Лицевой счет;ФИО;Адрес;Сумма</t>
  </si>
  <si>
    <t>Лицевой счет;ФИО;Адрес;КБК;ОКТМО;Сумма</t>
  </si>
  <si>
    <t>Шаблон 3.16</t>
  </si>
  <si>
    <t>Шаблон 8.1</t>
  </si>
  <si>
    <t>Лицевой счет;Адрес;Сумма</t>
  </si>
  <si>
    <t>Шаблон 10.1</t>
  </si>
  <si>
    <t>Шаблон 10.2</t>
  </si>
  <si>
    <t>Шаблон 10.5</t>
  </si>
  <si>
    <t>Лицевой счет;ФИО;Адрес;Сумма;Назначение</t>
  </si>
  <si>
    <t>Лицевой счет;ФИО;Адрес;Период;Сумма</t>
  </si>
  <si>
    <t>Шаблон 11.1</t>
  </si>
  <si>
    <t>Лицевой счет;Период;Сумма</t>
  </si>
  <si>
    <t>Для корректного формирования текстового файла нужно использовать Excel  2007, 2010.</t>
  </si>
  <si>
    <t>Перед формированием файла на вкладке "Настройка" необходимо указать шаблон Сбербанка, расчетные реквизиты организации, каталог для выгрузки текстовых файлов, указать номер услуги. Если вы предоставляете реестр только по одной услуге - укажите 001</t>
  </si>
  <si>
    <t>Во вкадке "Настройка" все поля обязательны для заполнения</t>
  </si>
  <si>
    <t>Значения полей "Лицевой счет"/"Номер договора" являются ключевыми и они не должны дублироваться для одного реестра.</t>
  </si>
  <si>
    <t>В поле "Лицевой счет"/"Номер договора" разрешен ввод русских и латинских букв, цифр, символа «-».</t>
  </si>
  <si>
    <t>В поле "ФИО" разрешен ввод русских букв, пробела и символа «-».</t>
  </si>
  <si>
    <t>В поле "Адрес" разрешен ввод русских букв, цифр, запятой, точки, пробела, символов "-" и "/".</t>
  </si>
  <si>
    <t xml:space="preserve">Если данные содержат ошибки, реестр или картчоки ДШК сформировать будет невозможно. </t>
  </si>
  <si>
    <t>Сформированный файл передается в банк способом, установленным договором.</t>
  </si>
  <si>
    <t>Извещение</t>
  </si>
  <si>
    <t>(наименование получателя платежа)</t>
  </si>
  <si>
    <t xml:space="preserve">  (инн получателя платежа)                                                    (номер счёта получателя платежа)</t>
  </si>
  <si>
    <t>(наименование банка получателя платежа)</t>
  </si>
  <si>
    <t xml:space="preserve">С условиями приёма указанной в платёжном документе суммы, в т.ч. с суммой взимаемой платы за услуги  </t>
  </si>
  <si>
    <t>Квитанция</t>
  </si>
  <si>
    <t xml:space="preserve"> (наименование банка получателя платежа)</t>
  </si>
  <si>
    <t>КПП</t>
  </si>
  <si>
    <t>Наименование банка</t>
  </si>
  <si>
    <t>(назначение платежа)</t>
  </si>
  <si>
    <t>(сумма платежа)</t>
  </si>
  <si>
    <t>Корреспондентский счет</t>
  </si>
  <si>
    <t>Дополнительные параметры ДШК</t>
  </si>
  <si>
    <t>Шаблон 1.2</t>
  </si>
  <si>
    <t>Номер договора;ФИО;Сумма</t>
  </si>
  <si>
    <t>Шаблон 3.4</t>
  </si>
  <si>
    <t>Лицевой счет;ФИО ребенка;Номер группы;Период;Назначение;КБК;ОКТМО;Сумма</t>
  </si>
  <si>
    <t>Шаблон 5.1</t>
  </si>
  <si>
    <t>ФИО;Адрес;Сумма</t>
  </si>
  <si>
    <t>Шаблон 1.1</t>
  </si>
  <si>
    <t>ФИО;Назначение;Сумма</t>
  </si>
  <si>
    <t>Шаблон 1.4</t>
  </si>
  <si>
    <t>Шаблон 2.1</t>
  </si>
  <si>
    <t>ФИО;Адрес;Назначение;Сумма</t>
  </si>
  <si>
    <t>Шаблон 3.1</t>
  </si>
  <si>
    <t>ФИО;ФИО ребенка;Адрес;Номер учреждения;Номер группы;Лицевой счет;Период;КБК;ОКТМО;Назначение;Сумма</t>
  </si>
  <si>
    <t>Шаблон 3.2</t>
  </si>
  <si>
    <t>Шаблон 3.3</t>
  </si>
  <si>
    <t>Шаблон 3.5</t>
  </si>
  <si>
    <t>ФИО;Адрес;ФИО ребенка;Период;КБК;ОКТМО;Сумма</t>
  </si>
  <si>
    <t>Шаблон 3.6</t>
  </si>
  <si>
    <t>ФИО ребенка;Период;КБК;ОКТМО;Сумма</t>
  </si>
  <si>
    <t>Шаблон 3.7</t>
  </si>
  <si>
    <t>ФИО ребенка;Лицевой счет;Номер группы;Адрес;КБК;ОКТМО;Сумма</t>
  </si>
  <si>
    <t>ФИО;Адрес;Назначение;КБК;ОКТМО;Сумма</t>
  </si>
  <si>
    <t>Шаблон 3.9</t>
  </si>
  <si>
    <t>Шаблон 3.10</t>
  </si>
  <si>
    <t>Шаблон 3.11</t>
  </si>
  <si>
    <t>ФИО;Адрес;Назначение;КБК;ОКТМО;Вид ДУЛ;Номер ДУЛ;Сумма</t>
  </si>
  <si>
    <t>ФИО;ФИО ребенка;Назначение;КБК;ОКТМО;Сумма</t>
  </si>
  <si>
    <t>Шаблон 3.15</t>
  </si>
  <si>
    <t>ФИО;ФИО студента;Номер группы;Номер курса;Вид дохода;Сумма</t>
  </si>
  <si>
    <t>Шаблон 4.1</t>
  </si>
  <si>
    <t>ФИО;Адрес;КБК;ОКТМО;УИН;СНИЛС;ИНН плательщика;Номер ДУЛ;Назначение;Сумма</t>
  </si>
  <si>
    <t>Шаблон 10.3</t>
  </si>
  <si>
    <t>Шаблон 10.4</t>
  </si>
  <si>
    <t>Лицевой счет;ФИО;Адрес;Назначение;Сумма</t>
  </si>
  <si>
    <t>Шаблон 3.13(для квитанций)</t>
  </si>
  <si>
    <t>Шаблон 3.13(для ФБЗ)</t>
  </si>
  <si>
    <t>Назначение;КБК;ОКТМО</t>
  </si>
  <si>
    <t>Шаблон 14.1</t>
  </si>
  <si>
    <t>Лицевой счет;ФИО;Адрес;Период;Сумма;Наименование счетчика1;Предыдущее показание счетчика 1;Наименование счетчика2;Предыдущее показание счетчика 2;Наименование счетчика3;Предыдущее показание счетчика 3;Наименование счетчика4;Предыдущее показание счетчика 4;Наименование счетчика5;Предыдущее показание счетчика 5;Наименование счетчика6;Предыдущее показание счетчика 6;Наименование счетчика7;Предыдущее показание счетчика 7;Наименование счетчика8;Предыдущее показание счетчика 8;Наименование счетчика9;Предыдущее показание счетчика 9;Наименование счетчика10;Предыдущее показание счетчика 10;Наименование счетчика11;Предыдущее показание счетчика 11;Наименование счетчика12;Предыдущее показание счетчика 12</t>
  </si>
  <si>
    <t>Шаблон 9.1</t>
  </si>
  <si>
    <t>Лицевой счет;ФИО;Адрес;Период;Наименование услуги1;Код услуги1;Сумма1;Наименование услуги2;Код услуги2;Сумма2;Наименование услуги3;Код услуги3;Сумма3;Наименование услуги4;Код услуги4;Сумма4;Наименование услуги5;Код услуги5;Сумма5;Наименование услуги6;Код услуги6;Сумма6;Наименование услуги7;Код услуги7;Сумма7;Наименование услуги8;Код услуги8;Сумма8;Наименование услуги9;Код услуги9;Сумма9;Наименование услуги10;Код услуги10;Сумма10;Наименование услуги11;Код услуги11;Сумма11;Наименование услуги12;Код услуги12;Сумма12;</t>
  </si>
  <si>
    <t>-----------------------------------------------------------------------------------------------------------------</t>
  </si>
  <si>
    <t>Шаблон 13.1</t>
  </si>
  <si>
    <t>Лицевой счет;Период;Счетчик холодной воды 1;Счетчик холодной воды 2;Счетчик холодной воды 3;Счетчик горячей воды 1;Счетчик горячей воды 2;Счетчик горячей воды 3;Счетчик электроэнергии 1;Счетчик электроэнергии 2;Сумма</t>
  </si>
  <si>
    <t>Шаблон 13.2</t>
  </si>
  <si>
    <t>Лицевой счет;ФИО;Адрес;Предыдущие показания ХВС (счетчик №1);Текущие показания ХВС (счетчик №1);Предыдущие показания ХВС (счетчик №2);Текущие показания ХВС (счетчик №2);Предыдущие показания ХВС (счетчик №3);Текущие показания ХВС (счетчик №3);Предыдущие показания ХВС (счетчик №4);Текущие показания ХВС (счетчик №4);Сумма</t>
  </si>
  <si>
    <t>42_ЛТШ_3_2</t>
  </si>
  <si>
    <t>Табельный номер ребенка;Код группы;ФИО ребенка;Период;Сумма</t>
  </si>
  <si>
    <r>
      <t xml:space="preserve">банка, ознакомлен и согласен.                    Подпись плательщика </t>
    </r>
    <r>
      <rPr>
        <u/>
        <sz val="6"/>
        <rFont val="Arial Cyr"/>
        <charset val="204"/>
      </rPr>
      <t xml:space="preserve">                                       \</t>
    </r>
  </si>
  <si>
    <t xml:space="preserve">  (инн получателя платежа)                                                        (номер счёта получателя платежа)</t>
  </si>
  <si>
    <t>ПАО СБЕРБАНК                                                                                                                  Форма №ПД-4</t>
  </si>
  <si>
    <t>ПАО СБЕРБАНК                                                                                                                       Форма №ПД-4</t>
  </si>
  <si>
    <t>70_ЛТШ_3_1</t>
  </si>
  <si>
    <t>Шаблон 3.8(для квитаницй)</t>
  </si>
  <si>
    <t>Шаблон 3.8 (для ФБЗ)</t>
  </si>
  <si>
    <t>Вид квитанции</t>
  </si>
  <si>
    <t>ФИО;Адрес;ФИО ребенка;КБК;ОКТМО;Сумма</t>
  </si>
  <si>
    <t>ФИО студента;ФИО;Номер группы;Номер договора;Период;КБК;ОКТМО;Назначение;Сумма</t>
  </si>
  <si>
    <t>КБК;ОКТМО;Лицевой счет;Код услуги;Наименование услуги;ФИО ребенка;ФИО;Сумма</t>
  </si>
  <si>
    <t>Код кодировки текста: 1 – WIN1251 ; 2 – UTF8 ; 3 – КОI8-R</t>
  </si>
  <si>
    <t>Код кодировки</t>
  </si>
  <si>
    <t>Тип квитанции</t>
  </si>
  <si>
    <t>Карточка</t>
  </si>
  <si>
    <t>Полная ПД-4</t>
  </si>
  <si>
    <t>Укороченная ПД-4</t>
  </si>
  <si>
    <t>Шаблон 38_ЛТШ_4_2</t>
  </si>
  <si>
    <t>Номер машиноместа;Период оплаты;ФИО;Адрес;Сумма</t>
  </si>
  <si>
    <t>ФИО;Адрес;Назначение;УИН;КБК;ОКТМО;Сумма</t>
  </si>
  <si>
    <t>Лицевой счет;ФИО ребенка;Наименование МОУ;Группа/Кружок;КБК;ОКТМО;Сумма</t>
  </si>
  <si>
    <t>ФИО;ФИО ребенка;Адрес;Номер группы;Лицевой счет;КБК;ОКТМО;Назначение;Сумма</t>
  </si>
  <si>
    <t>ФИО</t>
  </si>
  <si>
    <t>MOSK_VUZ</t>
  </si>
  <si>
    <t>ФИО обучающегося;Назначение;Номер договора;Дата;КБК;ОКТМО;ФИО;Адрес;Сумма</t>
  </si>
  <si>
    <t>Шаблон 16.3</t>
  </si>
  <si>
    <t>ПЛАТЕЖНЫЙ ДОКУМЕНТ</t>
  </si>
  <si>
    <t>для внесения платы за капитальный ремонт</t>
  </si>
  <si>
    <t>Раздел 1.</t>
  </si>
  <si>
    <t xml:space="preserve">Раздел 8. </t>
  </si>
  <si>
    <t>Информация для внесения взноса на капитальный ремонт</t>
  </si>
  <si>
    <t>за</t>
  </si>
  <si>
    <t xml:space="preserve"> (расчетный период)</t>
  </si>
  <si>
    <t>Наименование получателя 
платежа</t>
  </si>
  <si>
    <t>Номер банковского счета и банковские реквизиты</t>
  </si>
  <si>
    <t>№ лицевого счета 
(иной идентификатор плательщика)</t>
  </si>
  <si>
    <t>Назначение платежа</t>
  </si>
  <si>
    <t>Сумма к оплате
за расчетный период, руб.</t>
  </si>
  <si>
    <t>Адрес помещения</t>
  </si>
  <si>
    <t>Справочно:</t>
  </si>
  <si>
    <t>Задолженность за предыдущие периоды</t>
  </si>
  <si>
    <t>Площадь помещения:</t>
  </si>
  <si>
    <t xml:space="preserve"> кв. м</t>
  </si>
  <si>
    <t>Количество проживающих</t>
  </si>
  <si>
    <t xml:space="preserve"> чел.</t>
  </si>
  <si>
    <t>Аванс на начало расчетного периода</t>
  </si>
  <si>
    <t>(учтены платежи, поступившие до 25 числа расчетного периода включительно)</t>
  </si>
  <si>
    <t>Дата последней поступившей оплаты</t>
  </si>
  <si>
    <t>Итого к оплате:</t>
  </si>
  <si>
    <t xml:space="preserve"> руб.</t>
  </si>
  <si>
    <t>Раздел 7.</t>
  </si>
  <si>
    <t>Виды услуг</t>
  </si>
  <si>
    <t>Единица измере-ния</t>
  </si>
  <si>
    <t>Размер взноса на кв. м,
руб.</t>
  </si>
  <si>
    <t>Всего на-числено за расчетный период, руб.</t>
  </si>
  <si>
    <t>Пере-расчеты всего, 
руб.</t>
  </si>
  <si>
    <t>Льготы, субсидии, руб.</t>
  </si>
  <si>
    <t>Итого к оплате за расчетный период,
руб.</t>
  </si>
  <si>
    <t>Взнос на капиталь-ный ремонт</t>
  </si>
  <si>
    <t>кв. м</t>
  </si>
  <si>
    <t>ЗДЕСЬ ШК</t>
  </si>
  <si>
    <t>Сведения о плательщике</t>
  </si>
  <si>
    <t>Расчет размера взноса на капитальный ремонт</t>
  </si>
  <si>
    <t>Шаблон 10.7</t>
  </si>
  <si>
    <t>Номер машиноместа/бокса;ФИО;Адрес;Период;Сумма</t>
  </si>
  <si>
    <t>Шаблон 10.8</t>
  </si>
  <si>
    <t>Шаблон 1.7</t>
  </si>
  <si>
    <t>Шаблон 1.8</t>
  </si>
  <si>
    <t>Шаблон 1.9</t>
  </si>
  <si>
    <t>ID агента;Номер договора;Сумма</t>
  </si>
  <si>
    <t>Шаблон 6.8</t>
  </si>
  <si>
    <t>Шаблон 6.9</t>
  </si>
  <si>
    <t>Шаблон 6.10</t>
  </si>
  <si>
    <t>Шаблон 6.11</t>
  </si>
  <si>
    <t>Шаблон 6.13</t>
  </si>
  <si>
    <t>Шаблон 6.14</t>
  </si>
  <si>
    <t>Номер договора;ФИО ребенка;Дополнительная информация;КБК;ОКТМО;ФИО;Сумма</t>
  </si>
  <si>
    <t>СНИЛС;ФИО ребенка;Дополнительная информация;КБК;ОКТМО;ФИО;Сумма</t>
  </si>
  <si>
    <t>Лицевой счет;ФИО ребенка;Дополнительная информация;КБК;ОКТМО;ФИО;Сумма</t>
  </si>
  <si>
    <t>Шаблон 3.25</t>
  </si>
  <si>
    <t>Шаблон 3.26</t>
  </si>
  <si>
    <t>Шаблон 3.27</t>
  </si>
  <si>
    <t>Шаблон 3.32</t>
  </si>
  <si>
    <t>Номер договора;ФИО обучающегося;Назначение платежа;КБК;ОКТМО;ФИО;Адрес;Сумма</t>
  </si>
  <si>
    <t>Лицевой счет;ФИО;Адрес;Дополнительная информация;Сумма;ИНН получателя;Получатель платежа;БИК;Расчетный счет;Банк получателя;Кор.счет</t>
  </si>
  <si>
    <t>Шаблон 6.12</t>
  </si>
  <si>
    <t>Шаблон 6.15</t>
  </si>
  <si>
    <t>Номер счета на оплату;ФИО;Назначение (список значений);Назначение платежа;КБК;ОКТМО;Сумма</t>
  </si>
  <si>
    <t>Лицевой счет;ФИО;Адрес;Дополнительная информация;Сумма</t>
  </si>
  <si>
    <t>Номер договора;ФИО;Адрес;Дополнительная информация;Сумма</t>
  </si>
  <si>
    <t>Номер телефона;ФИО;Адрес;Дополнительная информация;Сумма</t>
  </si>
  <si>
    <t>Логин;ФИО;Адрес;Дополнительная информация;Сумма</t>
  </si>
  <si>
    <t>Номер заказа (заявки);ФИО;Адрес;Дополнительная информация;Сумма</t>
  </si>
  <si>
    <t>Номер бронирования;ФИО;Адрес;Дополнительная информация;Сумма</t>
  </si>
  <si>
    <t>Номер счета на оплату;ФИО;Адрес;Дополнительная информация;Сумма;ИНН получателя;Получатель платежа;БИК;Расчетный счет;Банк получателя;Кор.счет</t>
  </si>
  <si>
    <t>Шаблон 9.2</t>
  </si>
  <si>
    <t>Номер участка;ФИО;Назначение;Сумма</t>
  </si>
  <si>
    <t>Шаблон 3.9 (без УИН)</t>
  </si>
  <si>
    <t>ALL_PFR</t>
  </si>
  <si>
    <t>VID_PLAT</t>
  </si>
  <si>
    <t>Да</t>
  </si>
  <si>
    <t>Вид платежа</t>
  </si>
  <si>
    <t>Двумерный штрих-код универсальный с универсальной проверкой</t>
  </si>
  <si>
    <t>Выберите вид платежа из списка</t>
  </si>
  <si>
    <t>ДОПОЛНИТЕЛЬНЫЕ ВЗНОСЫ;СТРАХОВЫЕ ВЗНОСЫ НА ВЫПЛАТУ СТРАХОВОЙ ПЕНСИИ;ВЗЫСКАНИЯ/ШТРАФЫ ПО СТРАХ. ВЗНОСАМ НА ВЫПЛАТУ СТРАХ.ПЕНСИИ;ВОЗВРАТ ПЕРЕПЛАТЫ ПЕНСИИ;ВОЗВРАТ (КРОМЕ ПЕРЕПЛАТЫ ПЕНСИИ);ДЕНЕЖНЫЕ ВЗЫСКАНИЯ (ШТРАФЫ);</t>
  </si>
  <si>
    <t>Список</t>
  </si>
  <si>
    <t>{0}</t>
  </si>
  <si>
    <t>КБК</t>
  </si>
  <si>
    <t>Нет</t>
  </si>
  <si>
    <t>Проверьте значение КБК</t>
  </si>
  <si>
    <t>^\d{20}$</t>
  </si>
  <si>
    <t>Строка</t>
  </si>
  <si>
    <t>{1}</t>
  </si>
  <si>
    <t>NAZN</t>
  </si>
  <si>
    <t>Введите дополнительную информацию для идентификации цели платежа</t>
  </si>
  <si>
    <t>ОКТМО</t>
  </si>
  <si>
    <t>Универсальный</t>
  </si>
  <si>
    <t>Введите значение ОКТМО 8 цифр (не все нули)</t>
  </si>
  <si>
    <t>^\d{8}$</t>
  </si>
  <si>
    <t>УИН</t>
  </si>
  <si>
    <t>Контроль ввода УИН формат 1.16.1 ГИС ГМП</t>
  </si>
  <si>
    <t>Введите УИН</t>
  </si>
  <si>
    <t>СНИЛС</t>
  </si>
  <si>
    <t>Введите значение лицевого счета в пенсионном фонде (11 цифр)</t>
  </si>
  <si>
    <t>^\d{11}$</t>
  </si>
  <si>
    <t>РЕГ_НОМ</t>
  </si>
  <si>
    <t>Регистрационный номер</t>
  </si>
  <si>
    <t>Введите Регистрационный номер в ПФР 12 цифр</t>
  </si>
  <si>
    <t>^\d{12}$</t>
  </si>
  <si>
    <t>ИНН вносителя</t>
  </si>
  <si>
    <t>Введите ИНН осуществляющего взнос (12 цифр)</t>
  </si>
  <si>
    <t>Целое число</t>
  </si>
  <si>
    <t>ВИД_ДОК</t>
  </si>
  <si>
    <t>Вид документа</t>
  </si>
  <si>
    <t>СНИЛС;ИНН;ПАСПОРТ РФ;СВИД О РОЖДЕНИИ;ВОДИТ УДОСТОВЕРЕНИЕ;СВИД_РЕГ_ТС;ПАСПОРТ МОРЯКА;УДОСТОВЕР ВОЕНСЛУЖ;ВОЕННЫЙ БИЛЕТ;СПРАВКА ОБ ОСВОБ;ВРЕМЕН УДОСТОВЕР;ПАСПОРТ ИН ГРАЖД;ВИД НА ЖИТЕЛЬСТВО;РАЗРЕШ ВРЕМ ПРОЖИВ;УДОСТОВЕР БЕЖЕНЦА;МИГРАЦИОННАЯ КАРТА;ПАСПОРТ СССР;ОХОТНИЧИЙ БИЛЕТ;РАЗРЕШ НА ОРУЖИЕ;</t>
  </si>
  <si>
    <t>НОМЕР ДОКУМЕНТА</t>
  </si>
  <si>
    <t>Номер документа</t>
  </si>
  <si>
    <t>ГРАЖДАНСТВО</t>
  </si>
  <si>
    <t>Страна, выдавшая документ</t>
  </si>
  <si>
    <t>РОССИЯ;КИТАЙ;БЕЛАРУСЬ;УКРАИНА;КИРГИЗИЯ;УЗБЕКИСТАН;ТАДЖИКИСТАН;АБХАЗИЯ;АРМЕНИЯ;АЗЕРБАЙДЖАН;КАЗАХСТАН;ТУРКМЕНИЯ;ЮЖНАЯ ОСЕТИЯ;ГРУЗИЯ;ЭСТОНИЯ;ЛАТВИЯ;ЛИТВА;МОЛДОВА;ИЗРАИЛЬ;КАНАДА;ГЕРМАНИЯ;НИДЕРЛАНДЫ;НОРВЕГИЯ;ФРАНЦИЯ;КОРЕЯ (РЕСПУБЛИКА);ИРАК;ШВЕЦИЯ;ХОРВАТИЯ;МЕКСИКА;ФИНЛЯНДИЯ;</t>
  </si>
  <si>
    <t>FIO</t>
  </si>
  <si>
    <t>Введите фамилию, имя и отчество (при наличии) осуществляющего взнос полностью</t>
  </si>
  <si>
    <t>^[А-ЯЁа-яё-]{2,30} [А-ЯЁа-яё -]{2,40}$</t>
  </si>
  <si>
    <t>ИПГУ</t>
  </si>
  <si>
    <t>Идентификатор плательщика услуги</t>
  </si>
  <si>
    <t>УИП</t>
  </si>
  <si>
    <t>EXCLUDE_REQS</t>
  </si>
  <si>
    <t>EXCLUDE_REQS;</t>
  </si>
  <si>
    <t>ФИО;Назначение;СНИЛС;КБК;ОКТМО;УИН;ИНН</t>
  </si>
  <si>
    <t>Лицевой счет;ФИО;Адрес;Период;Наименование услуги 1;Код услуги 1;Сумма по услуге 1;Наименование услуги 2;Код услуги 2;Сумма по услуге 2;Наименование услуги 3;Код услуги 3;Сумма по услуге 3;Сумма</t>
  </si>
  <si>
    <t>г.Тимашевск,поселок сахарного завода,дом 76, кв1</t>
  </si>
  <si>
    <t>г.Тимашевск,поселок сахарного завода,дом 76, кв2</t>
  </si>
  <si>
    <t>г.Тимашевск,поселок сахарного завода,дом 76, кв3</t>
  </si>
  <si>
    <t>г.Тимашевск,поселок сахарного завода,дом 76, кв4</t>
  </si>
  <si>
    <t>г.Тимашевск,поселок сахарного завода,дом 76, кв5</t>
  </si>
  <si>
    <t>г.Тимашевск,поселок сахарного завода,дом 76, кв6</t>
  </si>
  <si>
    <t>г.Тимашевск,поселок сахарного завода,дом 76, кв7</t>
  </si>
  <si>
    <t>г.Тимашевск,поселок сахарного завода,дом 76, кв8</t>
  </si>
  <si>
    <t>г.Тимашевск,поселок сахарного завода,дом 76, кв9</t>
  </si>
  <si>
    <t>г.Тимашевск,поселок сахарного завода,дом 76, кв10</t>
  </si>
  <si>
    <t>г.Тимашевск,поселок сахарного завода,дом 76, кв11</t>
  </si>
  <si>
    <t>г.Тимашевск,поселок сахарного завода,дом 76, кв12</t>
  </si>
  <si>
    <t>г.Тимашевск,поселок сахарного завода,дом 76, кв13</t>
  </si>
  <si>
    <t>г.Тимашевск,поселок сахарного завода,дом 76, кв14</t>
  </si>
  <si>
    <t>г.Тимашевск,поселок сахарного завода,дом 76, кв15</t>
  </si>
  <si>
    <t>г.Тимашевск,поселок сахарного завода,дом 76, кв16</t>
  </si>
  <si>
    <t>г.Тимашевск,поселок сахарного завода,дом 76, кв17</t>
  </si>
  <si>
    <t>г.Тимашевск,поселок сахарного завода,дом 76, кв18</t>
  </si>
  <si>
    <t>г.Тимашевск,поселок сахарного завода,дом 76, кв19</t>
  </si>
  <si>
    <t>г.Тимашевск,поселок сахарного завода,дом 76, кв20</t>
  </si>
  <si>
    <t>г.Тимашевск,поселок сахарного завода,дом 76, кв21</t>
  </si>
  <si>
    <t>г.Тимашевск,поселок сахарного завода,дом 76, кв22</t>
  </si>
  <si>
    <t>г.Тимашевск,поселок сахарного завода,дом 76, кв23</t>
  </si>
  <si>
    <t>г.Тимашевск,поселок сахарного завода,дом 76, кв24</t>
  </si>
  <si>
    <t>г.Тимашевск,поселок сахарного завода,дом 76, кв26</t>
  </si>
  <si>
    <t>г.Тимашевск,поселок сахарного завода,дом 76, кв25</t>
  </si>
  <si>
    <t>г.Тимашевск,поселок сахарного завода,дом 76, кв27</t>
  </si>
  <si>
    <t>г.Тимашевск,поселок сахарного завода,дом 76, кв28</t>
  </si>
  <si>
    <t>г.Тимашевск,поселок сахарного завода,дом 76, кв30</t>
  </si>
  <si>
    <t>г.Тимашевск,поселок сахарного завода,дом 76, кв31</t>
  </si>
  <si>
    <t>г.Тимашевск,поселок сахарного завода,дом 76, кв32</t>
  </si>
  <si>
    <t>г.Тимашевск,поселок сахарного завода,дом 76, кв29</t>
  </si>
  <si>
    <t>г.Тимашевск,поселок сахарного завода,дом 76, кв33</t>
  </si>
  <si>
    <t>г.Тимашевск,поселок сахарного завода,дом 76, кв34</t>
  </si>
  <si>
    <t>г.Тимашевск,поселок сахарного завода,дом 76, кв35</t>
  </si>
  <si>
    <t>г.Тимашевск,поселок сахарного завода,дом 76, кв36</t>
  </si>
  <si>
    <t>г.Тимашевск,поселок сахарного завода,дом 76, кв37</t>
  </si>
  <si>
    <t>г.Тимашевск,поселок сахарного завода,дом 76, кв38</t>
  </si>
  <si>
    <t>г.Тимашевск,поселок сахарного завода,дом 76, кв39</t>
  </si>
  <si>
    <t>г.Тимашевск,поселок сахарного завода,дом 76, кв40</t>
  </si>
  <si>
    <t>г.Тимашевск,поселок сахарного завода,дом 76, кв41</t>
  </si>
  <si>
    <t>г.Тимашевск,поселок сахарного завода,дом 76, кв42</t>
  </si>
  <si>
    <t>г.Тимашевск,поселок сахарного завода,дом 76, кв43</t>
  </si>
  <si>
    <t>г.Тимашевск,поселок сахарного завода,дом 76, кв44</t>
  </si>
  <si>
    <t>г.Тимашевск,поселок сахарного завода,дом 76, кв45</t>
  </si>
  <si>
    <t>г.Тимашевск,поселок сахарного завода,дом 76, кв46</t>
  </si>
  <si>
    <t>г.Тимашевск,поселок сахарного завода,дом 76, кв47</t>
  </si>
  <si>
    <t>г.Тимашевск,поселок сахарного завода,дом 76, кв49</t>
  </si>
  <si>
    <t>г.Тимашевск,поселок сахарного завода,дом 76, кв50</t>
  </si>
  <si>
    <t>г.Тимашевск,поселок сахарного завода,дом 76, кв48</t>
  </si>
  <si>
    <t>г.Тимашевск,поселок сахарного завода,дом 76, кв52</t>
  </si>
  <si>
    <t>г.Тимашевск,поселок сахарного завода,дом 76, кв53</t>
  </si>
  <si>
    <t>г.Тимашевск,поселок сахарного завода,дом 76, кв51</t>
  </si>
  <si>
    <t>г.Тимашевск,поселок сахарного завода,дом 76, кв55</t>
  </si>
  <si>
    <t>г.Тимашевск,поселок сахарного завода,дом 76, кв56</t>
  </si>
  <si>
    <t>г.Тимашевск,поселок сахарного завода,дом 76, кв54</t>
  </si>
  <si>
    <t>г.Тимашевск,поселок сахарного завода,дом 76, кв57</t>
  </si>
  <si>
    <t>г.Тимашевск,поселок сахарного завода,дом 76, кв58</t>
  </si>
  <si>
    <t>г.Тимашевск,поселок сахарного завода,дом 76, кв59</t>
  </si>
  <si>
    <t>г.Тимашевск,поселок сахарного завода,дом 76, кв60</t>
  </si>
  <si>
    <t>г.Тимашевск,поселок сахарного завода,дом 76, кв61</t>
  </si>
  <si>
    <t>г.Тимашевск,поселок сахарного завода,дом 76, кв62</t>
  </si>
  <si>
    <t>г.Тимашевск,поселок сахарного завода,дом 76, кв63</t>
  </si>
  <si>
    <t>г.Тимашевск,поселок сахарного завода,дом 76, кв64</t>
  </si>
  <si>
    <t>г.Тимашевск,поселок сахарного завода,дом 76, кв65</t>
  </si>
  <si>
    <t>г.Тимашевск,поселок сахарного завода,дом 76, кв66</t>
  </si>
  <si>
    <t>г.Тимашевск,поселок сахарного завода,дом 76, кв67</t>
  </si>
  <si>
    <t>г.Тимашевск,поселок сахарного завода,дом 76, кв68</t>
  </si>
  <si>
    <t>г.Тимашевск,поселок сахарного завода,дом 76, кв69</t>
  </si>
  <si>
    <t>г.Тимашевск,поселок сахарного завода,дом 76, кв70</t>
  </si>
  <si>
    <t>г.Тимашевск,поселок сахарного завода,дом 76, кв71</t>
  </si>
  <si>
    <t>г.Тимашевск,поселок сахарного завода,дом 76, кв72</t>
  </si>
  <si>
    <t>г.Тимашевск,поселок сахарного завода,дом 76, кв73</t>
  </si>
  <si>
    <t>г.Тимашевск,поселок сахарного завода,дом 76, кв74</t>
  </si>
  <si>
    <t>г.Тимашевск,поселок сахарного завода,дом 76, кв75</t>
  </si>
  <si>
    <t>г.Тимашевск,поселок сахарного завода,дом 76, кв76</t>
  </si>
  <si>
    <t>г.Тимашевск,поселок сахарного завода,дом 76, кв77</t>
  </si>
  <si>
    <t>г.Тимашевск,поселок сахарного завода,дом 76, кв78</t>
  </si>
  <si>
    <t>г.Тимашевск,поселок сахарного завода,дом 76, кв79</t>
  </si>
  <si>
    <t>г.Тимашевск,поселок сахарного завода,дом 76, кв80</t>
  </si>
  <si>
    <t>ЛС: 76КР-01-2</t>
  </si>
  <si>
    <t>Период: Январь 2019</t>
  </si>
  <si>
    <t>Сумма: 88.57</t>
  </si>
  <si>
    <t>ЛС: 76КР-01-1</t>
  </si>
  <si>
    <t>Сумма: 5005.00</t>
  </si>
  <si>
    <t>ЛС: 76КР-02-0</t>
  </si>
  <si>
    <t>Сумма: 9124.00</t>
  </si>
  <si>
    <t>ЛС: 76КР-03-0</t>
  </si>
  <si>
    <t>Сумма: 813.96</t>
  </si>
  <si>
    <t>ЛС: 76КР-04-0</t>
  </si>
  <si>
    <t>Сумма: 11934.15</t>
  </si>
  <si>
    <t>ЛС: 76КР-05-0</t>
  </si>
  <si>
    <t>Сумма: 564.99</t>
  </si>
  <si>
    <t>ЛС: 76КР-06-0</t>
  </si>
  <si>
    <t>Сумма: 821.94</t>
  </si>
  <si>
    <t>ЛС: 76КР-07-0</t>
  </si>
  <si>
    <t>Сумма: 10640.00</t>
  </si>
  <si>
    <t>ЛС: 76КР-08-0</t>
  </si>
  <si>
    <t>Сумма: -191.40</t>
  </si>
  <si>
    <t>ЛС: 76КР-09-0</t>
  </si>
  <si>
    <t>Сумма: 817.14</t>
  </si>
  <si>
    <t>ЛС: 76КР-10-0</t>
  </si>
  <si>
    <t>Сумма: 1419.36</t>
  </si>
  <si>
    <t>ЛС: 76КР-11-0</t>
  </si>
  <si>
    <t>Сумма: 327.92</t>
  </si>
  <si>
    <t>ЛС: 76КР-12-0</t>
  </si>
  <si>
    <t>Сумма: 451.52</t>
  </si>
  <si>
    <t>ЛС: 76КР-12-1</t>
  </si>
  <si>
    <t>Сумма: 180.88</t>
  </si>
  <si>
    <t>ЛС: 76КР-13-0</t>
  </si>
  <si>
    <t>Сумма: 652.24</t>
  </si>
  <si>
    <t>ЛС: 76КР-14-0</t>
  </si>
  <si>
    <t>Сумма: 544.23</t>
  </si>
  <si>
    <t>ЛС: 76КР-15-0</t>
  </si>
  <si>
    <t>Сумма: 410.97</t>
  </si>
  <si>
    <t>ЛС: 76КР-15-1</t>
  </si>
  <si>
    <t>ЛС: 76КР-16-0</t>
  </si>
  <si>
    <t>Сумма: 1315.11</t>
  </si>
  <si>
    <t>ЛС: 76КР-17-0</t>
  </si>
  <si>
    <t>Сумма: 995.91</t>
  </si>
  <si>
    <t>ЛС: 76КР-18-0</t>
  </si>
  <si>
    <t>Сумма: 881.66</t>
  </si>
  <si>
    <t>ЛС: 76КР-19-0</t>
  </si>
  <si>
    <t>Сумма: 5426.40</t>
  </si>
  <si>
    <t>ЛС: 76КР-20-0</t>
  </si>
  <si>
    <t>Сумма: 4178.66</t>
  </si>
  <si>
    <t>ЛС: 76КР-21-0</t>
  </si>
  <si>
    <t>Сумма: 4483.64</t>
  </si>
  <si>
    <t>ЛС: 76КР-22-0</t>
  </si>
  <si>
    <t>Сумма: 1241.70</t>
  </si>
  <si>
    <t>ЛС: 76КР-23-0</t>
  </si>
  <si>
    <t>Сумма: 1003.27</t>
  </si>
  <si>
    <t>ЛС: 76КР-24-0</t>
  </si>
  <si>
    <t>Сумма: 817.16</t>
  </si>
  <si>
    <t>ЛС: 76КР-25-0</t>
  </si>
  <si>
    <t>Сумма: 967.28</t>
  </si>
  <si>
    <t>ЛС: 76КР-26-0</t>
  </si>
  <si>
    <t>Сумма: 10373.32</t>
  </si>
  <si>
    <t>ЛС: 76КР-27-0</t>
  </si>
  <si>
    <t>Сумма: 8215.59</t>
  </si>
  <si>
    <t>ЛС: 76КР-27-1</t>
  </si>
  <si>
    <t>Сумма: 1171.98</t>
  </si>
  <si>
    <t>ЛС: 76КР-28-0</t>
  </si>
  <si>
    <t>Сумма: 1029.42</t>
  </si>
  <si>
    <t>ЛС: 76КР-29-0</t>
  </si>
  <si>
    <t>Сумма: 837.90</t>
  </si>
  <si>
    <t>ЛС: 76КР-30-0</t>
  </si>
  <si>
    <t>Сумма: 553.80</t>
  </si>
  <si>
    <t>ЛС: 76КР-31-0</t>
  </si>
  <si>
    <t>Сумма: 657.56</t>
  </si>
  <si>
    <t>ЛС: 76КР-32-0</t>
  </si>
  <si>
    <t>Сумма: 555.40</t>
  </si>
  <si>
    <t>ЛС: 76КР-33-0</t>
  </si>
  <si>
    <t>Сумма: 563.40</t>
  </si>
  <si>
    <t>ЛС: 76КР-34-0</t>
  </si>
  <si>
    <t>Сумма: 9609.57</t>
  </si>
  <si>
    <t>ЛС: 76КР-35-0</t>
  </si>
  <si>
    <t>ЛС: 76КР-36-0</t>
  </si>
  <si>
    <t>Сумма: 9197.85</t>
  </si>
  <si>
    <t>ЛС: 76КР-37-0</t>
  </si>
  <si>
    <t>Сумма: 6347.90</t>
  </si>
  <si>
    <t>ЛС: 76КР-38-0</t>
  </si>
  <si>
    <t>Сумма: 823.53</t>
  </si>
  <si>
    <t>ЛС: 76КР-39-0</t>
  </si>
  <si>
    <t>ЛС: 76КР-40-0</t>
  </si>
  <si>
    <t>Сумма: 5779.32</t>
  </si>
  <si>
    <t>ЛС: 76КР-40-1</t>
  </si>
  <si>
    <t>Сумма: 11612.70</t>
  </si>
  <si>
    <t>ЛС: 76КР-41-0</t>
  </si>
  <si>
    <t>Сумма: 1021.26</t>
  </si>
  <si>
    <t>ЛС: 76КР-42-0</t>
  </si>
  <si>
    <t>Сумма: 539.45</t>
  </si>
  <si>
    <t>ЛС: 76КР-43-0</t>
  </si>
  <si>
    <t>Сумма: 818.76</t>
  </si>
  <si>
    <t>ЛС: 76КР-44-0</t>
  </si>
  <si>
    <t>Сумма: 8613.67</t>
  </si>
  <si>
    <t>ЛС: 76КР-44-1</t>
  </si>
  <si>
    <t>Сумма: 8628.18</t>
  </si>
  <si>
    <t>ЛС: 76КР-45-0</t>
  </si>
  <si>
    <t>Сумма: 553.81</t>
  </si>
  <si>
    <t>ЛС: 76КР-46-0</t>
  </si>
  <si>
    <t>Сумма: 3835.72</t>
  </si>
  <si>
    <t>ЛС: 76КР-47-0</t>
  </si>
  <si>
    <t>Сумма: 1034.36</t>
  </si>
  <si>
    <t>ЛС: 76КР-48-0</t>
  </si>
  <si>
    <t>Сумма: 385.16</t>
  </si>
  <si>
    <t>ЛС: 76КР-49-0</t>
  </si>
  <si>
    <t>Сумма: 11618.88</t>
  </si>
  <si>
    <t>ЛС: 76КР-50-0</t>
  </si>
  <si>
    <t>Сумма: 1018.26</t>
  </si>
  <si>
    <t>ЛС: 76КР-51-0</t>
  </si>
  <si>
    <t>ЛС: 76КР-52-0</t>
  </si>
  <si>
    <t>Сумма: 10194.92</t>
  </si>
  <si>
    <t>ЛС: 76КР-53-0</t>
  </si>
  <si>
    <t>Сумма: 10776.32</t>
  </si>
  <si>
    <t>ЛС: 76КР-54-0</t>
  </si>
  <si>
    <t>Сумма: 372.40</t>
  </si>
  <si>
    <t>ЛС: 76КР-55-0</t>
  </si>
  <si>
    <t>Сумма: 829.92</t>
  </si>
  <si>
    <t>ЛС: 76КР-56-0</t>
  </si>
  <si>
    <t>Сумма: 416.56</t>
  </si>
  <si>
    <t>ЛС: 76КР-57-0</t>
  </si>
  <si>
    <t>Сумма: -337.29</t>
  </si>
  <si>
    <t>ЛС: 76КР-58-0</t>
  </si>
  <si>
    <t>Сумма: 1047.25</t>
  </si>
  <si>
    <t>ЛС: 76КР-59-0</t>
  </si>
  <si>
    <t>Сумма: 8810.88</t>
  </si>
  <si>
    <t>ЛС: 76КР-60-0</t>
  </si>
  <si>
    <t>Сумма: 422.40</t>
  </si>
  <si>
    <t>ЛС: 76КР-60-1</t>
  </si>
  <si>
    <t>Сумма: 281.64</t>
  </si>
  <si>
    <t>ЛС: 76КР-60-2</t>
  </si>
  <si>
    <t>Сумма: 140.76</t>
  </si>
  <si>
    <t>ЛС: 76КР-61-0</t>
  </si>
  <si>
    <t>Сумма: 6090.30</t>
  </si>
  <si>
    <t>ЛС: 76КР-62-0</t>
  </si>
  <si>
    <t>Сумма: 4712.21</t>
  </si>
  <si>
    <t>ЛС: 76КР-62-1</t>
  </si>
  <si>
    <t>ЛС: 76КР-63-0</t>
  </si>
  <si>
    <t>Сумма: 1015.05</t>
  </si>
  <si>
    <t>ЛС: 76КР-64-0</t>
  </si>
  <si>
    <t>Сумма: 1272.00</t>
  </si>
  <si>
    <t>ЛС: 76КР-65-0</t>
  </si>
  <si>
    <t>Сумма: 999.09</t>
  </si>
  <si>
    <t>ЛС: 76КР-66-0</t>
  </si>
  <si>
    <t>Сумма: 810.78</t>
  </si>
  <si>
    <t>ЛС: 76КР-67-0</t>
  </si>
  <si>
    <t>Сумма: 552.21</t>
  </si>
  <si>
    <t>ЛС: 76КР-68-0</t>
  </si>
  <si>
    <t>Сумма: 15637.44</t>
  </si>
  <si>
    <t>ЛС: 76КР-69-0</t>
  </si>
  <si>
    <t>Сумма: 540.52</t>
  </si>
  <si>
    <t>ЛС: 76КР-70-0</t>
  </si>
  <si>
    <t>Сумма: 186.12</t>
  </si>
  <si>
    <t>ЛС: 76КР-71-0</t>
  </si>
  <si>
    <t>Сумма: 17011.56</t>
  </si>
  <si>
    <t>ЛС: 76КР-72-0</t>
  </si>
  <si>
    <t>Сумма: 2898.88</t>
  </si>
  <si>
    <t>ЛС: 76КР-72-1</t>
  </si>
  <si>
    <t>Сумма: 5800.32</t>
  </si>
  <si>
    <t>ЛС: 76КР-73-0</t>
  </si>
  <si>
    <t>Сумма: 1246.30</t>
  </si>
  <si>
    <t>ЛС: 76КР-74-0</t>
  </si>
  <si>
    <t>Сумма: 1003.89</t>
  </si>
  <si>
    <t>ЛС: 76КР-75-0</t>
  </si>
  <si>
    <t>Сумма: 558.60</t>
  </si>
  <si>
    <t>ЛС: 76КР-76-0</t>
  </si>
  <si>
    <t>Сумма: 1438.56</t>
  </si>
  <si>
    <t>ЛС: 76КР-77-0</t>
  </si>
  <si>
    <t>Сумма: 1002.30</t>
  </si>
  <si>
    <t>ЛС: 76КР-78-0</t>
  </si>
  <si>
    <t>Сумма: 7109.70</t>
  </si>
  <si>
    <t>ЛС: 76КР-79-0</t>
  </si>
  <si>
    <t>Сумма: 9224.88</t>
  </si>
  <si>
    <t>ЛС: 76КР-80-0</t>
  </si>
  <si>
    <t>Сумма: 500.34</t>
  </si>
  <si>
    <t>ЛС: 76КР-80-1</t>
  </si>
  <si>
    <t>Шаблон 3.25 (без КБК и ОКТМО)</t>
  </si>
  <si>
    <t>Номер договора;ФИО обучающегося;Назначение платежа;ФИО;Адрес;Сумма</t>
  </si>
  <si>
    <t xml:space="preserve"> УФК по Челябинской области (Управление Министерства юстиции Российской Федерации по Челябинской области)</t>
  </si>
  <si>
    <t>7453197647</t>
  </si>
  <si>
    <t>745101001</t>
  </si>
  <si>
    <t>047501001</t>
  </si>
  <si>
    <t>00000000000000000000</t>
  </si>
  <si>
    <t>Отделение Челябинск, г. Челябинск</t>
  </si>
  <si>
    <t>40101810400000010801</t>
  </si>
  <si>
    <t>Адрес</t>
  </si>
  <si>
    <t>Назначение</t>
  </si>
  <si>
    <t>Сумма</t>
  </si>
  <si>
    <t>31810805000010002110</t>
  </si>
  <si>
    <t>75701000</t>
  </si>
  <si>
    <t xml:space="preserve">Госпошлина в ЗАГС за проставление апостиля </t>
  </si>
  <si>
    <t>Госпошлина в ЗАГС за внесение изменений или исправлений</t>
  </si>
  <si>
    <t>Госпошлина в ЗАГС за  заключение  брака</t>
  </si>
  <si>
    <t>Госпошлина в ЗАГС за повторное свидетельство</t>
  </si>
  <si>
    <t>31810805000010001110</t>
  </si>
  <si>
    <t>Госпошлина в ЗАГС за истребование документов</t>
  </si>
  <si>
    <t>Госпошлина в ЗАГС за перемену имени</t>
  </si>
  <si>
    <t>Госпошлина в ЗАГС за расторжение брака</t>
  </si>
  <si>
    <t>Госпошлина в ЗАГС за регистрацию установления отцовства</t>
  </si>
  <si>
    <t>Госпошлина в ЗАГС за расторжение брака по заявлению одного супруга</t>
  </si>
  <si>
    <t>Госпошлина в ЗАГС за справку</t>
  </si>
  <si>
    <t>Назначение: Госпошлина в ЗАГС за проставление апостиля ; КБК: 31810805000010002110; ОКТМО: 75701000</t>
  </si>
  <si>
    <t>Сумма: 2500 руб. 00 коп.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</si>
</sst>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2"/>
      <color theme="1"/>
      <name val="Times New Roman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rgb="FF00B05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2"/>
      <charset val="204"/>
    </font>
    <font>
      <sz val="10"/>
      <color indexed="8"/>
      <name val="Arial Cyr"/>
      <charset val="204"/>
    </font>
    <font>
      <sz val="9"/>
      <name val="Arial Cyr"/>
      <charset val="204"/>
    </font>
    <font>
      <b/>
      <sz val="10"/>
      <name val="Arial Cyr"/>
      <family val="2"/>
      <charset val="204"/>
    </font>
    <font>
      <b/>
      <sz val="10"/>
      <color indexed="8"/>
      <name val="Calibri"/>
      <family val="2"/>
      <charset val="204"/>
    </font>
    <font>
      <sz val="8"/>
      <name val="Arial Cyr"/>
      <charset val="204"/>
    </font>
    <font>
      <sz val="6"/>
      <name val="Arial Cyr"/>
      <charset val="204"/>
    </font>
    <font>
      <sz val="6"/>
      <color indexed="8"/>
      <name val="Arial Cyr"/>
      <charset val="204"/>
    </font>
    <font>
      <sz val="9"/>
      <color indexed="8"/>
      <name val="Arial Cyr"/>
      <charset val="204"/>
    </font>
    <font>
      <u/>
      <sz val="6"/>
      <name val="Arial Cyr"/>
      <charset val="204"/>
    </font>
    <font>
      <sz val="9"/>
      <color theme="1"/>
      <name val="Arial Cyr"/>
      <charset val="204"/>
    </font>
    <font>
      <sz val="8"/>
      <color indexed="8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 Cyr"/>
    </font>
    <font>
      <sz val="12"/>
      <color theme="0"/>
      <name val="Times New Roman"/>
      <family val="2"/>
      <charset val="204"/>
    </font>
    <font>
      <sz val="12"/>
      <name val="Times New Roman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C920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32" fillId="0" borderId="0"/>
  </cellStyleXfs>
  <cellXfs count="160">
    <xf numFmtId="0" fontId="0" fillId="0" borderId="0" xfId="0"/>
    <xf numFmtId="49" fontId="2" fillId="0" borderId="0" xfId="0" applyNumberFormat="1" applyFont="1"/>
    <xf numFmtId="0" fontId="0" fillId="0" borderId="0" xfId="0" applyAlignment="1">
      <alignment wrapText="1"/>
    </xf>
    <xf numFmtId="14" fontId="4" fillId="0" borderId="0" xfId="0" applyNumberFormat="1" applyFont="1" applyAlignment="1">
      <alignment horizontal="right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 applyAlignment="1" applyProtection="1">
      <protection locked="0"/>
    </xf>
    <xf numFmtId="0" fontId="5" fillId="0" borderId="0" xfId="0" applyFont="1" applyAlignment="1">
      <alignment horizontal="left" vertical="center" indent="4"/>
    </xf>
    <xf numFmtId="0" fontId="6" fillId="0" borderId="0" xfId="0" applyFont="1" applyAlignment="1">
      <alignment horizontal="left" vertical="center" indent="1"/>
    </xf>
    <xf numFmtId="0" fontId="8" fillId="0" borderId="2" xfId="1" applyBorder="1"/>
    <xf numFmtId="0" fontId="8" fillId="0" borderId="3" xfId="1" applyBorder="1"/>
    <xf numFmtId="0" fontId="8" fillId="0" borderId="4" xfId="1" applyBorder="1"/>
    <xf numFmtId="0" fontId="8" fillId="0" borderId="0" xfId="1" applyBorder="1"/>
    <xf numFmtId="0" fontId="8" fillId="0" borderId="0" xfId="1"/>
    <xf numFmtId="0" fontId="8" fillId="0" borderId="5" xfId="1" applyBorder="1"/>
    <xf numFmtId="0" fontId="8" fillId="0" borderId="6" xfId="1" applyBorder="1"/>
    <xf numFmtId="0" fontId="8" fillId="0" borderId="7" xfId="1" applyBorder="1"/>
    <xf numFmtId="0" fontId="8" fillId="0" borderId="8" xfId="1" applyBorder="1"/>
    <xf numFmtId="0" fontId="8" fillId="0" borderId="9" xfId="1" applyBorder="1"/>
    <xf numFmtId="49" fontId="0" fillId="0" borderId="0" xfId="0" applyNumberFormat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horizontal="right"/>
    </xf>
    <xf numFmtId="3" fontId="2" fillId="0" borderId="1" xfId="0" applyNumberFormat="1" applyFont="1" applyBorder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right" shrinkToFit="1"/>
    </xf>
    <xf numFmtId="49" fontId="1" fillId="0" borderId="0" xfId="0" applyNumberFormat="1" applyFont="1" applyAlignment="1" applyProtection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8" fillId="0" borderId="0" xfId="1" applyFont="1" applyBorder="1" applyAlignment="1">
      <alignment vertical="center"/>
    </xf>
    <xf numFmtId="0" fontId="12" fillId="0" borderId="0" xfId="0" applyFont="1" applyAlignment="1">
      <alignment vertical="center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/>
    <xf numFmtId="0" fontId="18" fillId="0" borderId="12" xfId="0" applyNumberFormat="1" applyFont="1" applyBorder="1" applyAlignment="1">
      <alignment horizontal="center" wrapText="1"/>
    </xf>
    <xf numFmtId="0" fontId="15" fillId="0" borderId="12" xfId="0" applyNumberFormat="1" applyFont="1" applyBorder="1" applyAlignment="1" applyProtection="1">
      <alignment horizontal="center" wrapText="1"/>
      <protection locked="0"/>
    </xf>
    <xf numFmtId="0" fontId="21" fillId="0" borderId="12" xfId="0" applyNumberFormat="1" applyFont="1" applyBorder="1" applyAlignment="1">
      <alignment horizontal="center" wrapText="1"/>
    </xf>
    <xf numFmtId="0" fontId="27" fillId="0" borderId="0" xfId="2" applyFont="1" applyBorder="1" applyAlignment="1">
      <alignment horizontal="center"/>
    </xf>
    <xf numFmtId="0" fontId="27" fillId="0" borderId="0" xfId="2" applyFont="1" applyBorder="1" applyAlignment="1">
      <alignment horizontal="left" wrapText="1"/>
    </xf>
    <xf numFmtId="0" fontId="27" fillId="0" borderId="0" xfId="2" applyFont="1" applyBorder="1"/>
    <xf numFmtId="0" fontId="27" fillId="0" borderId="12" xfId="2" applyFont="1" applyBorder="1" applyAlignment="1">
      <alignment horizontal="left" wrapText="1"/>
    </xf>
    <xf numFmtId="0" fontId="27" fillId="0" borderId="20" xfId="2" applyFont="1" applyBorder="1" applyAlignment="1">
      <alignment horizontal="left" wrapText="1"/>
    </xf>
    <xf numFmtId="0" fontId="27" fillId="0" borderId="20" xfId="2" applyFont="1" applyBorder="1"/>
    <xf numFmtId="0" fontId="27" fillId="0" borderId="15" xfId="2" applyFont="1" applyBorder="1"/>
    <xf numFmtId="0" fontId="27" fillId="0" borderId="14" xfId="2" applyFont="1" applyBorder="1" applyAlignment="1">
      <alignment horizontal="left" wrapText="1"/>
    </xf>
    <xf numFmtId="0" fontId="30" fillId="0" borderId="0" xfId="2" applyFont="1" applyBorder="1"/>
    <xf numFmtId="0" fontId="27" fillId="0" borderId="11" xfId="2" applyFont="1" applyBorder="1"/>
    <xf numFmtId="0" fontId="27" fillId="0" borderId="12" xfId="2" applyFont="1" applyBorder="1"/>
    <xf numFmtId="0" fontId="27" fillId="0" borderId="14" xfId="2" applyFont="1" applyBorder="1"/>
    <xf numFmtId="0" fontId="27" fillId="0" borderId="13" xfId="2" applyFont="1" applyBorder="1" applyAlignment="1">
      <alignment horizontal="left" wrapText="1"/>
    </xf>
    <xf numFmtId="0" fontId="27" fillId="0" borderId="19" xfId="2" applyFont="1" applyBorder="1" applyAlignment="1">
      <alignment horizontal="left" wrapText="1"/>
    </xf>
    <xf numFmtId="0" fontId="27" fillId="0" borderId="19" xfId="2" applyFont="1" applyBorder="1"/>
    <xf numFmtId="0" fontId="27" fillId="0" borderId="18" xfId="2" applyFont="1" applyBorder="1"/>
    <xf numFmtId="0" fontId="30" fillId="0" borderId="20" xfId="2" applyFont="1" applyBorder="1"/>
    <xf numFmtId="0" fontId="28" fillId="0" borderId="0" xfId="2" applyFont="1" applyBorder="1" applyAlignment="1">
      <alignment horizontal="center" vertical="center"/>
    </xf>
    <xf numFmtId="0" fontId="27" fillId="0" borderId="20" xfId="2" applyFont="1" applyBorder="1" applyAlignment="1">
      <alignment horizontal="left"/>
    </xf>
    <xf numFmtId="0" fontId="27" fillId="5" borderId="0" xfId="2" applyFont="1" applyFill="1" applyBorder="1"/>
    <xf numFmtId="0" fontId="29" fillId="0" borderId="0" xfId="2" applyFont="1" applyBorder="1" applyAlignment="1">
      <alignment horizontal="center" vertical="top" wrapText="1"/>
    </xf>
    <xf numFmtId="0" fontId="27" fillId="5" borderId="19" xfId="2" applyFont="1" applyFill="1" applyBorder="1"/>
    <xf numFmtId="49" fontId="13" fillId="2" borderId="16" xfId="0" applyNumberFormat="1" applyFont="1" applyFill="1" applyBorder="1" applyAlignment="1">
      <alignment horizontal="center" vertical="center" wrapText="1"/>
    </xf>
    <xf numFmtId="0" fontId="0" fillId="6" borderId="25" xfId="0" applyFont="1" applyFill="1" applyBorder="1"/>
    <xf numFmtId="0" fontId="33" fillId="0" borderId="0" xfId="0" applyFont="1" applyProtection="1">
      <protection locked="0"/>
    </xf>
    <xf numFmtId="0" fontId="23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14" fillId="0" borderId="13" xfId="0" applyNumberFormat="1" applyFont="1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14" fillId="0" borderId="14" xfId="0" applyNumberFormat="1" applyFont="1" applyBorder="1" applyAlignment="1" applyProtection="1">
      <alignment horizontal="center" wrapText="1"/>
      <protection locked="0"/>
    </xf>
    <xf numFmtId="0" fontId="14" fillId="0" borderId="14" xfId="0" applyNumberFormat="1" applyFont="1" applyBorder="1" applyAlignment="1" applyProtection="1">
      <alignment wrapText="1"/>
      <protection locked="0"/>
    </xf>
    <xf numFmtId="0" fontId="19" fillId="0" borderId="14" xfId="0" applyNumberFormat="1" applyFont="1" applyBorder="1" applyAlignment="1">
      <alignment horizontal="center" vertical="top" wrapText="1"/>
    </xf>
    <xf numFmtId="0" fontId="18" fillId="0" borderId="12" xfId="0" applyNumberFormat="1" applyFont="1" applyBorder="1" applyAlignment="1">
      <alignment horizontal="left" wrapText="1"/>
    </xf>
    <xf numFmtId="0" fontId="19" fillId="0" borderId="14" xfId="0" applyNumberFormat="1" applyFont="1" applyBorder="1" applyAlignment="1">
      <alignment vertical="top" wrapText="1"/>
    </xf>
    <xf numFmtId="0" fontId="24" fillId="0" borderId="10" xfId="0" applyNumberFormat="1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20" fillId="0" borderId="16" xfId="0" applyNumberFormat="1" applyFont="1" applyBorder="1" applyAlignment="1">
      <alignment horizontal="center" vertical="top" wrapText="1"/>
    </xf>
    <xf numFmtId="0" fontId="19" fillId="0" borderId="14" xfId="0" applyNumberFormat="1" applyFont="1" applyBorder="1" applyAlignment="1">
      <alignment wrapText="1"/>
    </xf>
    <xf numFmtId="0" fontId="0" fillId="0" borderId="15" xfId="0" applyBorder="1" applyAlignment="1">
      <alignment wrapText="1"/>
    </xf>
    <xf numFmtId="0" fontId="14" fillId="0" borderId="12" xfId="0" applyNumberFormat="1" applyFont="1" applyBorder="1" applyAlignment="1" applyProtection="1">
      <alignment wrapText="1"/>
      <protection locked="0"/>
    </xf>
    <xf numFmtId="0" fontId="19" fillId="0" borderId="12" xfId="0" applyNumberFormat="1" applyFont="1" applyBorder="1" applyAlignment="1">
      <alignment wrapText="1"/>
    </xf>
    <xf numFmtId="0" fontId="19" fillId="0" borderId="17" xfId="0" applyNumberFormat="1" applyFont="1" applyBorder="1" applyAlignment="1">
      <alignment horizontal="center" vertical="top" wrapText="1"/>
    </xf>
    <xf numFmtId="0" fontId="0" fillId="0" borderId="14" xfId="0" applyBorder="1" applyAlignment="1" applyProtection="1">
      <alignment wrapText="1"/>
      <protection locked="0"/>
    </xf>
    <xf numFmtId="0" fontId="20" fillId="0" borderId="14" xfId="0" applyNumberFormat="1" applyFont="1" applyBorder="1" applyAlignment="1">
      <alignment horizontal="center" vertical="top" wrapText="1"/>
    </xf>
    <xf numFmtId="0" fontId="0" fillId="0" borderId="12" xfId="0" applyBorder="1" applyAlignment="1" applyProtection="1">
      <alignment wrapText="1"/>
      <protection locked="0"/>
    </xf>
    <xf numFmtId="0" fontId="0" fillId="3" borderId="0" xfId="0" applyFill="1"/>
    <xf numFmtId="0" fontId="19" fillId="0" borderId="13" xfId="0" applyNumberFormat="1" applyFont="1" applyBorder="1" applyAlignment="1">
      <alignment vertical="center" wrapText="1"/>
    </xf>
    <xf numFmtId="49" fontId="34" fillId="7" borderId="1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 vertical="center" wrapText="1"/>
    </xf>
    <xf numFmtId="49" fontId="35" fillId="7" borderId="26" xfId="2" applyNumberFormat="1" applyFont="1" applyFill="1" applyBorder="1" applyAlignment="1">
      <alignment horizontal="center"/>
    </xf>
    <xf numFmtId="2" fontId="35" fillId="7" borderId="26" xfId="2" applyNumberFormat="1" applyFont="1" applyFill="1" applyBorder="1" applyAlignment="1">
      <alignment horizontal="center"/>
    </xf>
    <xf numFmtId="49" fontId="35" fillId="7" borderId="1" xfId="2" applyNumberFormat="1" applyFont="1" applyFill="1" applyBorder="1" applyAlignment="1">
      <alignment horizontal="center"/>
    </xf>
    <xf numFmtId="2" fontId="35" fillId="7" borderId="1" xfId="2" applyNumberFormat="1" applyFont="1" applyFill="1" applyBorder="1" applyAlignment="1">
      <alignment horizontal="center"/>
    </xf>
    <xf numFmtId="49" fontId="35" fillId="7" borderId="26" xfId="2" applyNumberFormat="1" applyFont="1" applyFill="1" applyBorder="1" applyAlignment="1">
      <alignment horizontal="left"/>
    </xf>
    <xf numFmtId="49" fontId="35" fillId="7" borderId="1" xfId="2" applyNumberFormat="1" applyFont="1" applyFill="1" applyBorder="1" applyAlignment="1">
      <alignment horizontal="left"/>
    </xf>
    <xf numFmtId="2" fontId="37" fillId="0" borderId="0" xfId="0" applyNumberFormat="1" applyFont="1" applyAlignment="1">
      <alignment horizontal="center" vertical="center"/>
    </xf>
    <xf numFmtId="2" fontId="37" fillId="0" borderId="0" xfId="0" applyNumberFormat="1" applyFont="1"/>
    <xf numFmtId="2" fontId="37" fillId="0" borderId="0" xfId="0" applyNumberFormat="1" applyFont="1" applyAlignment="1">
      <alignment wrapText="1"/>
    </xf>
    <xf numFmtId="2" fontId="37" fillId="0" borderId="0" xfId="0" applyNumberFormat="1" applyFont="1" applyProtection="1">
      <protection locked="0"/>
    </xf>
    <xf numFmtId="1" fontId="36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0" fillId="0" borderId="19" xfId="0" quotePrefix="1" applyBorder="1" applyAlignment="1">
      <alignment horizontal="center"/>
    </xf>
    <xf numFmtId="4" fontId="9" fillId="0" borderId="0" xfId="1" applyNumberFormat="1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0" fontId="9" fillId="0" borderId="0" xfId="1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0" fillId="0" borderId="8" xfId="0" applyBorder="1" applyAlignment="1"/>
    <xf numFmtId="0" fontId="16" fillId="0" borderId="5" xfId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0" xfId="1" applyNumberFormat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/>
    </xf>
    <xf numFmtId="0" fontId="27" fillId="4" borderId="0" xfId="2" applyFont="1" applyFill="1" applyBorder="1" applyAlignment="1">
      <alignment horizontal="center" vertical="center"/>
    </xf>
    <xf numFmtId="0" fontId="27" fillId="3" borderId="22" xfId="2" applyFont="1" applyFill="1" applyBorder="1" applyAlignment="1">
      <alignment horizontal="center" vertical="center"/>
    </xf>
    <xf numFmtId="0" fontId="27" fillId="3" borderId="21" xfId="2" applyFont="1" applyFill="1" applyBorder="1" applyAlignment="1">
      <alignment horizontal="center" vertical="center"/>
    </xf>
    <xf numFmtId="0" fontId="27" fillId="3" borderId="23" xfId="2" applyFont="1" applyFill="1" applyBorder="1" applyAlignment="1">
      <alignment horizontal="center" vertical="center"/>
    </xf>
    <xf numFmtId="0" fontId="31" fillId="0" borderId="18" xfId="2" applyFont="1" applyBorder="1" applyAlignment="1">
      <alignment horizontal="center" vertical="top" wrapText="1"/>
    </xf>
    <xf numFmtId="0" fontId="31" fillId="0" borderId="19" xfId="2" applyFont="1" applyBorder="1" applyAlignment="1">
      <alignment horizontal="center" vertical="top" wrapText="1"/>
    </xf>
    <xf numFmtId="0" fontId="31" fillId="0" borderId="13" xfId="2" applyFont="1" applyBorder="1" applyAlignment="1">
      <alignment horizontal="center" vertical="top" wrapText="1"/>
    </xf>
    <xf numFmtId="0" fontId="31" fillId="0" borderId="11" xfId="2" applyFont="1" applyBorder="1" applyAlignment="1">
      <alignment horizontal="center" vertical="top" wrapText="1"/>
    </xf>
    <xf numFmtId="0" fontId="31" fillId="0" borderId="0" xfId="2" applyFont="1" applyBorder="1" applyAlignment="1">
      <alignment horizontal="center" vertical="top" wrapText="1"/>
    </xf>
    <xf numFmtId="0" fontId="31" fillId="0" borderId="14" xfId="2" applyFont="1" applyBorder="1" applyAlignment="1">
      <alignment horizontal="center" vertical="top" wrapText="1"/>
    </xf>
    <xf numFmtId="0" fontId="31" fillId="0" borderId="15" xfId="2" applyFont="1" applyBorder="1" applyAlignment="1">
      <alignment horizontal="center" vertical="top" wrapText="1"/>
    </xf>
    <xf numFmtId="0" fontId="31" fillId="0" borderId="20" xfId="2" applyFont="1" applyBorder="1" applyAlignment="1">
      <alignment horizontal="center" vertical="top" wrapText="1"/>
    </xf>
    <xf numFmtId="0" fontId="31" fillId="0" borderId="12" xfId="2" applyFont="1" applyBorder="1" applyAlignment="1">
      <alignment horizontal="center" vertical="top" wrapText="1"/>
    </xf>
    <xf numFmtId="0" fontId="27" fillId="0" borderId="22" xfId="2" applyFont="1" applyBorder="1" applyAlignment="1">
      <alignment horizontal="center"/>
    </xf>
    <xf numFmtId="0" fontId="27" fillId="0" borderId="21" xfId="2" applyFont="1" applyBorder="1" applyAlignment="1">
      <alignment horizontal="center"/>
    </xf>
    <xf numFmtId="0" fontId="27" fillId="0" borderId="23" xfId="2" applyFont="1" applyBorder="1" applyAlignment="1">
      <alignment horizontal="center"/>
    </xf>
    <xf numFmtId="0" fontId="27" fillId="3" borderId="24" xfId="2" applyFont="1" applyFill="1" applyBorder="1" applyAlignment="1">
      <alignment horizontal="center"/>
    </xf>
    <xf numFmtId="0" fontId="27" fillId="3" borderId="20" xfId="2" applyFont="1" applyFill="1" applyBorder="1" applyAlignment="1">
      <alignment horizontal="center"/>
    </xf>
    <xf numFmtId="0" fontId="27" fillId="0" borderId="19" xfId="2" applyFont="1" applyBorder="1"/>
    <xf numFmtId="0" fontId="27" fillId="5" borderId="0" xfId="2" applyFont="1" applyFill="1" applyBorder="1"/>
    <xf numFmtId="0" fontId="27" fillId="3" borderId="22" xfId="2" applyFont="1" applyFill="1" applyBorder="1" applyAlignment="1">
      <alignment wrapText="1"/>
    </xf>
    <xf numFmtId="0" fontId="27" fillId="3" borderId="21" xfId="2" applyFont="1" applyFill="1" applyBorder="1" applyAlignment="1">
      <alignment wrapText="1"/>
    </xf>
    <xf numFmtId="0" fontId="27" fillId="3" borderId="23" xfId="2" applyFont="1" applyFill="1" applyBorder="1" applyAlignment="1">
      <alignment wrapText="1"/>
    </xf>
    <xf numFmtId="0" fontId="30" fillId="0" borderId="20" xfId="2" applyFont="1" applyBorder="1" applyAlignment="1">
      <alignment horizontal="center"/>
    </xf>
    <xf numFmtId="0" fontId="27" fillId="3" borderId="8" xfId="2" applyFont="1" applyFill="1" applyBorder="1" applyAlignment="1">
      <alignment horizontal="center"/>
    </xf>
    <xf numFmtId="49" fontId="27" fillId="5" borderId="8" xfId="2" applyNumberFormat="1" applyFont="1" applyFill="1" applyBorder="1" applyAlignment="1">
      <alignment horizontal="center"/>
    </xf>
    <xf numFmtId="49" fontId="27" fillId="3" borderId="22" xfId="2" applyNumberFormat="1" applyFont="1" applyFill="1" applyBorder="1" applyAlignment="1">
      <alignment horizontal="center"/>
    </xf>
    <xf numFmtId="49" fontId="27" fillId="3" borderId="21" xfId="2" applyNumberFormat="1" applyFont="1" applyFill="1" applyBorder="1" applyAlignment="1">
      <alignment horizontal="center"/>
    </xf>
    <xf numFmtId="49" fontId="27" fillId="3" borderId="23" xfId="2" applyNumberFormat="1" applyFont="1" applyFill="1" applyBorder="1" applyAlignment="1">
      <alignment horizontal="center"/>
    </xf>
    <xf numFmtId="0" fontId="27" fillId="5" borderId="24" xfId="2" applyFont="1" applyFill="1" applyBorder="1" applyAlignment="1">
      <alignment horizontal="center"/>
    </xf>
    <xf numFmtId="0" fontId="27" fillId="3" borderId="22" xfId="2" applyFont="1" applyFill="1" applyBorder="1" applyAlignment="1">
      <alignment horizontal="center"/>
    </xf>
    <xf numFmtId="0" fontId="27" fillId="3" borderId="21" xfId="2" applyFont="1" applyFill="1" applyBorder="1" applyAlignment="1">
      <alignment horizontal="center"/>
    </xf>
    <xf numFmtId="0" fontId="27" fillId="3" borderId="23" xfId="2" applyFont="1" applyFill="1" applyBorder="1" applyAlignment="1">
      <alignment horizontal="center"/>
    </xf>
    <xf numFmtId="0" fontId="27" fillId="5" borderId="19" xfId="2" applyFont="1" applyFill="1" applyBorder="1"/>
    <xf numFmtId="49" fontId="27" fillId="3" borderId="22" xfId="2" applyNumberFormat="1" applyFont="1" applyFill="1" applyBorder="1" applyAlignment="1">
      <alignment horizontal="center" wrapText="1"/>
    </xf>
    <xf numFmtId="49" fontId="27" fillId="3" borderId="21" xfId="2" applyNumberFormat="1" applyFont="1" applyFill="1" applyBorder="1" applyAlignment="1">
      <alignment horizontal="center" wrapText="1"/>
    </xf>
    <xf numFmtId="49" fontId="27" fillId="3" borderId="23" xfId="2" applyNumberFormat="1" applyFont="1" applyFill="1" applyBorder="1" applyAlignment="1">
      <alignment horizontal="center" wrapText="1"/>
    </xf>
    <xf numFmtId="0" fontId="27" fillId="0" borderId="0" xfId="2" applyFont="1" applyBorder="1"/>
    <xf numFmtId="0" fontId="27" fillId="0" borderId="20" xfId="2" applyFont="1" applyBorder="1" applyAlignment="1">
      <alignment horizontal="left"/>
    </xf>
    <xf numFmtId="0" fontId="31" fillId="0" borderId="22" xfId="2" applyFont="1" applyBorder="1" applyAlignment="1">
      <alignment horizontal="center" vertical="center" wrapText="1"/>
    </xf>
    <xf numFmtId="0" fontId="31" fillId="0" borderId="21" xfId="2" applyFont="1" applyBorder="1" applyAlignment="1">
      <alignment horizontal="center" vertical="center" wrapText="1"/>
    </xf>
    <xf numFmtId="0" fontId="31" fillId="0" borderId="23" xfId="2" applyFont="1" applyBorder="1" applyAlignment="1">
      <alignment horizontal="center" vertical="center" wrapText="1"/>
    </xf>
    <xf numFmtId="0" fontId="27" fillId="0" borderId="22" xfId="2" applyFont="1" applyBorder="1" applyAlignment="1">
      <alignment horizontal="center" vertical="center"/>
    </xf>
    <xf numFmtId="0" fontId="27" fillId="0" borderId="21" xfId="2" applyFont="1" applyBorder="1" applyAlignment="1">
      <alignment horizontal="center" vertical="center"/>
    </xf>
    <xf numFmtId="0" fontId="27" fillId="0" borderId="23" xfId="2" applyFont="1" applyBorder="1" applyAlignment="1">
      <alignment horizontal="center" vertical="center"/>
    </xf>
    <xf numFmtId="49" fontId="35" fillId="7" borderId="1" xfId="2" applyNumberFormat="1" applyFont="1" applyFill="1" applyBorder="1" applyAlignment="1" applyProtection="1">
      <alignment horizontal="center"/>
      <protection locked="0"/>
    </xf>
    <xf numFmtId="0" fontId="35" fillId="7" borderId="1" xfId="2" applyNumberFormat="1" applyFont="1" applyFill="1" applyBorder="1" applyAlignment="1" applyProtection="1">
      <alignment horizontal="center"/>
      <protection locked="0"/>
    </xf>
    <xf numFmtId="2" fontId="35" fillId="7" borderId="1" xfId="2" applyNumberFormat="1" applyFont="1" applyFill="1" applyBorder="1" applyAlignment="1" applyProtection="1">
      <alignment horizontal="center"/>
      <protection locked="0"/>
    </xf>
  </cellXfs>
  <cellStyles count="4">
    <cellStyle name="Обычный" xfId="0" builtinId="0"/>
    <cellStyle name="Обычный 14" xfId="3"/>
    <cellStyle name="Обычный 2" xfId="2"/>
    <cellStyle name="Обычный_Книга1" xfId="1"/>
  </cellStyles>
  <dxfs count="19">
    <dxf>
      <font>
        <sz val="8"/>
        <color indexed="8"/>
        <name val="Arial Cy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z val="8"/>
        <color indexed="8"/>
        <name val="Arial Cyr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z val="8"/>
        <color indexed="8"/>
        <name val="Arial Cy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z val="8"/>
        <color indexed="8"/>
        <name val="Arial Cy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z val="8"/>
        <color indexed="8"/>
        <name val="Arial Cy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z val="8"/>
        <color indexed="8"/>
        <name val="Arial Cy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numFmt numFmtId="30" formatCode="@"/>
      <alignment horizontal="center" vertical="center" textRotation="0" wrapText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</dxf>
    <dxf>
      <font>
        <color indexed="8"/>
      </font>
    </dxf>
    <dxf>
      <font>
        <color indexed="8"/>
      </font>
      <numFmt numFmtId="30" formatCode="@"/>
    </dxf>
    <dxf>
      <font>
        <color indexed="8"/>
      </font>
      <numFmt numFmtId="30" formatCode="@"/>
    </dxf>
    <dxf>
      <font>
        <color indexed="8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protection locked="0" hidden="0"/>
    </dxf>
    <dxf>
      <font>
        <color indexed="8"/>
      </font>
      <numFmt numFmtId="30" formatCode="@"/>
    </dxf>
    <dxf>
      <border outline="0">
        <top style="thin">
          <color indexed="64"/>
        </top>
      </border>
    </dxf>
    <dxf>
      <font>
        <color indexed="8"/>
      </font>
      <numFmt numFmtId="30" formatCode="@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rgb="FFFC920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C92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MVahlakov\Desktop\qrcode.BMP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file:///H:\&#1041;&#1048;&#1047;&#1053;&#1045;&#1057;\&#1058;&#1057;&#1053;%20&#1040;&#1083;&#1100;&#1092;&#1072;\&#1050;&#1040;&#1055;&#1048;&#1058;&#1040;&#1051;&#1068;&#1053;&#1067;&#1049;%20&#1056;&#1045;&#1052;&#1054;&#1053;&#1058;\qrcode.BM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2</xdr:row>
          <xdr:rowOff>171450</xdr:rowOff>
        </xdr:from>
        <xdr:to>
          <xdr:col>2</xdr:col>
          <xdr:colOff>3933825</xdr:colOff>
          <xdr:row>4</xdr:row>
          <xdr:rowOff>295275</xdr:rowOff>
        </xdr:to>
        <xdr:sp macro="" textlink="">
          <xdr:nvSpPr>
            <xdr:cNvPr id="1052" name="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Сформировать квитанцию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16</xdr:row>
      <xdr:rowOff>1</xdr:rowOff>
    </xdr:from>
    <xdr:to>
      <xdr:col>1</xdr:col>
      <xdr:colOff>1388746</xdr:colOff>
      <xdr:row>24</xdr:row>
      <xdr:rowOff>17146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42876" y="2876551"/>
          <a:ext cx="1388745" cy="13887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0</xdr:row>
          <xdr:rowOff>190500</xdr:rowOff>
        </xdr:from>
        <xdr:to>
          <xdr:col>3</xdr:col>
          <xdr:colOff>304800</xdr:colOff>
          <xdr:row>2</xdr:row>
          <xdr:rowOff>9525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Применить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10</xdr:row>
          <xdr:rowOff>0</xdr:rowOff>
        </xdr:from>
        <xdr:to>
          <xdr:col>3</xdr:col>
          <xdr:colOff>352425</xdr:colOff>
          <xdr:row>11</xdr:row>
          <xdr:rowOff>19050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Выбрать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4</xdr:row>
      <xdr:rowOff>0</xdr:rowOff>
    </xdr:from>
    <xdr:to>
      <xdr:col>22</xdr:col>
      <xdr:colOff>85725</xdr:colOff>
      <xdr:row>19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4</xdr:row>
      <xdr:rowOff>0</xdr:rowOff>
    </xdr:from>
    <xdr:to>
      <xdr:col>45</xdr:col>
      <xdr:colOff>85725</xdr:colOff>
      <xdr:row>19</xdr:row>
      <xdr:rowOff>9525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22</xdr:col>
      <xdr:colOff>85725</xdr:colOff>
      <xdr:row>40</xdr:row>
      <xdr:rowOff>9525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25</xdr:row>
      <xdr:rowOff>0</xdr:rowOff>
    </xdr:from>
    <xdr:to>
      <xdr:col>45</xdr:col>
      <xdr:colOff>85725</xdr:colOff>
      <xdr:row>40</xdr:row>
      <xdr:rowOff>9525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22</xdr:col>
      <xdr:colOff>85725</xdr:colOff>
      <xdr:row>61</xdr:row>
      <xdr:rowOff>9525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46</xdr:row>
      <xdr:rowOff>0</xdr:rowOff>
    </xdr:from>
    <xdr:to>
      <xdr:col>45</xdr:col>
      <xdr:colOff>85725</xdr:colOff>
      <xdr:row>61</xdr:row>
      <xdr:rowOff>9525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22</xdr:col>
      <xdr:colOff>85725</xdr:colOff>
      <xdr:row>82</xdr:row>
      <xdr:rowOff>9525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67</xdr:row>
      <xdr:rowOff>0</xdr:rowOff>
    </xdr:from>
    <xdr:to>
      <xdr:col>45</xdr:col>
      <xdr:colOff>85725</xdr:colOff>
      <xdr:row>82</xdr:row>
      <xdr:rowOff>9525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22</xdr:col>
      <xdr:colOff>85725</xdr:colOff>
      <xdr:row>103</xdr:row>
      <xdr:rowOff>9525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88</xdr:row>
      <xdr:rowOff>0</xdr:rowOff>
    </xdr:from>
    <xdr:to>
      <xdr:col>45</xdr:col>
      <xdr:colOff>85725</xdr:colOff>
      <xdr:row>103</xdr:row>
      <xdr:rowOff>9525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22</xdr:col>
      <xdr:colOff>85725</xdr:colOff>
      <xdr:row>124</xdr:row>
      <xdr:rowOff>9525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109</xdr:row>
      <xdr:rowOff>0</xdr:rowOff>
    </xdr:from>
    <xdr:to>
      <xdr:col>45</xdr:col>
      <xdr:colOff>85725</xdr:colOff>
      <xdr:row>124</xdr:row>
      <xdr:rowOff>9525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22</xdr:col>
      <xdr:colOff>85725</xdr:colOff>
      <xdr:row>145</xdr:row>
      <xdr:rowOff>9525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130</xdr:row>
      <xdr:rowOff>0</xdr:rowOff>
    </xdr:from>
    <xdr:to>
      <xdr:col>45</xdr:col>
      <xdr:colOff>85725</xdr:colOff>
      <xdr:row>145</xdr:row>
      <xdr:rowOff>9525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22</xdr:col>
      <xdr:colOff>85725</xdr:colOff>
      <xdr:row>166</xdr:row>
      <xdr:rowOff>9525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151</xdr:row>
      <xdr:rowOff>0</xdr:rowOff>
    </xdr:from>
    <xdr:to>
      <xdr:col>45</xdr:col>
      <xdr:colOff>85725</xdr:colOff>
      <xdr:row>166</xdr:row>
      <xdr:rowOff>9525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172</xdr:row>
      <xdr:rowOff>0</xdr:rowOff>
    </xdr:from>
    <xdr:to>
      <xdr:col>22</xdr:col>
      <xdr:colOff>85725</xdr:colOff>
      <xdr:row>187</xdr:row>
      <xdr:rowOff>9525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172</xdr:row>
      <xdr:rowOff>0</xdr:rowOff>
    </xdr:from>
    <xdr:to>
      <xdr:col>45</xdr:col>
      <xdr:colOff>85725</xdr:colOff>
      <xdr:row>187</xdr:row>
      <xdr:rowOff>9525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193</xdr:row>
      <xdr:rowOff>0</xdr:rowOff>
    </xdr:from>
    <xdr:to>
      <xdr:col>22</xdr:col>
      <xdr:colOff>85725</xdr:colOff>
      <xdr:row>208</xdr:row>
      <xdr:rowOff>9525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193</xdr:row>
      <xdr:rowOff>0</xdr:rowOff>
    </xdr:from>
    <xdr:to>
      <xdr:col>45</xdr:col>
      <xdr:colOff>161925</xdr:colOff>
      <xdr:row>208</xdr:row>
      <xdr:rowOff>85725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95450" cy="16954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214</xdr:row>
      <xdr:rowOff>0</xdr:rowOff>
    </xdr:from>
    <xdr:to>
      <xdr:col>22</xdr:col>
      <xdr:colOff>85725</xdr:colOff>
      <xdr:row>229</xdr:row>
      <xdr:rowOff>9525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214</xdr:row>
      <xdr:rowOff>0</xdr:rowOff>
    </xdr:from>
    <xdr:to>
      <xdr:col>45</xdr:col>
      <xdr:colOff>85725</xdr:colOff>
      <xdr:row>229</xdr:row>
      <xdr:rowOff>9525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235</xdr:row>
      <xdr:rowOff>0</xdr:rowOff>
    </xdr:from>
    <xdr:to>
      <xdr:col>22</xdr:col>
      <xdr:colOff>85725</xdr:colOff>
      <xdr:row>250</xdr:row>
      <xdr:rowOff>9525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235</xdr:row>
      <xdr:rowOff>0</xdr:rowOff>
    </xdr:from>
    <xdr:to>
      <xdr:col>45</xdr:col>
      <xdr:colOff>85725</xdr:colOff>
      <xdr:row>250</xdr:row>
      <xdr:rowOff>9525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256</xdr:row>
      <xdr:rowOff>0</xdr:rowOff>
    </xdr:from>
    <xdr:to>
      <xdr:col>22</xdr:col>
      <xdr:colOff>161925</xdr:colOff>
      <xdr:row>271</xdr:row>
      <xdr:rowOff>85725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95450" cy="16954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256</xdr:row>
      <xdr:rowOff>0</xdr:rowOff>
    </xdr:from>
    <xdr:to>
      <xdr:col>45</xdr:col>
      <xdr:colOff>85725</xdr:colOff>
      <xdr:row>271</xdr:row>
      <xdr:rowOff>9525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277</xdr:row>
      <xdr:rowOff>0</xdr:rowOff>
    </xdr:from>
    <xdr:to>
      <xdr:col>22</xdr:col>
      <xdr:colOff>85725</xdr:colOff>
      <xdr:row>292</xdr:row>
      <xdr:rowOff>9525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277</xdr:row>
      <xdr:rowOff>0</xdr:rowOff>
    </xdr:from>
    <xdr:to>
      <xdr:col>45</xdr:col>
      <xdr:colOff>85725</xdr:colOff>
      <xdr:row>292</xdr:row>
      <xdr:rowOff>9525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298</xdr:row>
      <xdr:rowOff>0</xdr:rowOff>
    </xdr:from>
    <xdr:to>
      <xdr:col>22</xdr:col>
      <xdr:colOff>161925</xdr:colOff>
      <xdr:row>313</xdr:row>
      <xdr:rowOff>85725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95450" cy="16954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298</xdr:row>
      <xdr:rowOff>0</xdr:rowOff>
    </xdr:from>
    <xdr:to>
      <xdr:col>45</xdr:col>
      <xdr:colOff>85725</xdr:colOff>
      <xdr:row>313</xdr:row>
      <xdr:rowOff>9525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319</xdr:row>
      <xdr:rowOff>0</xdr:rowOff>
    </xdr:from>
    <xdr:to>
      <xdr:col>22</xdr:col>
      <xdr:colOff>85725</xdr:colOff>
      <xdr:row>334</xdr:row>
      <xdr:rowOff>9525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319</xdr:row>
      <xdr:rowOff>0</xdr:rowOff>
    </xdr:from>
    <xdr:to>
      <xdr:col>45</xdr:col>
      <xdr:colOff>85725</xdr:colOff>
      <xdr:row>334</xdr:row>
      <xdr:rowOff>9525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340</xdr:row>
      <xdr:rowOff>0</xdr:rowOff>
    </xdr:from>
    <xdr:to>
      <xdr:col>22</xdr:col>
      <xdr:colOff>85725</xdr:colOff>
      <xdr:row>355</xdr:row>
      <xdr:rowOff>9525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340</xdr:row>
      <xdr:rowOff>0</xdr:rowOff>
    </xdr:from>
    <xdr:to>
      <xdr:col>45</xdr:col>
      <xdr:colOff>85725</xdr:colOff>
      <xdr:row>355</xdr:row>
      <xdr:rowOff>9525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361</xdr:row>
      <xdr:rowOff>0</xdr:rowOff>
    </xdr:from>
    <xdr:to>
      <xdr:col>22</xdr:col>
      <xdr:colOff>85725</xdr:colOff>
      <xdr:row>376</xdr:row>
      <xdr:rowOff>9525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361</xdr:row>
      <xdr:rowOff>0</xdr:rowOff>
    </xdr:from>
    <xdr:to>
      <xdr:col>45</xdr:col>
      <xdr:colOff>85725</xdr:colOff>
      <xdr:row>376</xdr:row>
      <xdr:rowOff>9525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382</xdr:row>
      <xdr:rowOff>0</xdr:rowOff>
    </xdr:from>
    <xdr:to>
      <xdr:col>22</xdr:col>
      <xdr:colOff>85725</xdr:colOff>
      <xdr:row>397</xdr:row>
      <xdr:rowOff>9525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382</xdr:row>
      <xdr:rowOff>0</xdr:rowOff>
    </xdr:from>
    <xdr:to>
      <xdr:col>45</xdr:col>
      <xdr:colOff>85725</xdr:colOff>
      <xdr:row>397</xdr:row>
      <xdr:rowOff>9525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403</xdr:row>
      <xdr:rowOff>0</xdr:rowOff>
    </xdr:from>
    <xdr:to>
      <xdr:col>22</xdr:col>
      <xdr:colOff>85725</xdr:colOff>
      <xdr:row>418</xdr:row>
      <xdr:rowOff>9525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403</xdr:row>
      <xdr:rowOff>0</xdr:rowOff>
    </xdr:from>
    <xdr:to>
      <xdr:col>45</xdr:col>
      <xdr:colOff>85725</xdr:colOff>
      <xdr:row>418</xdr:row>
      <xdr:rowOff>9525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424</xdr:row>
      <xdr:rowOff>0</xdr:rowOff>
    </xdr:from>
    <xdr:to>
      <xdr:col>22</xdr:col>
      <xdr:colOff>85725</xdr:colOff>
      <xdr:row>439</xdr:row>
      <xdr:rowOff>9525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424</xdr:row>
      <xdr:rowOff>0</xdr:rowOff>
    </xdr:from>
    <xdr:to>
      <xdr:col>45</xdr:col>
      <xdr:colOff>85725</xdr:colOff>
      <xdr:row>439</xdr:row>
      <xdr:rowOff>9525</xdr:rowOff>
    </xdr:to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445</xdr:row>
      <xdr:rowOff>0</xdr:rowOff>
    </xdr:from>
    <xdr:to>
      <xdr:col>22</xdr:col>
      <xdr:colOff>85725</xdr:colOff>
      <xdr:row>460</xdr:row>
      <xdr:rowOff>9525</xdr:rowOff>
    </xdr:to>
    <xdr:pic>
      <xdr:nvPicPr>
        <xdr:cNvPr id="44" name="Рисунок 4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445</xdr:row>
      <xdr:rowOff>0</xdr:rowOff>
    </xdr:from>
    <xdr:to>
      <xdr:col>45</xdr:col>
      <xdr:colOff>161925</xdr:colOff>
      <xdr:row>460</xdr:row>
      <xdr:rowOff>85725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95450" cy="16954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466</xdr:row>
      <xdr:rowOff>0</xdr:rowOff>
    </xdr:from>
    <xdr:to>
      <xdr:col>22</xdr:col>
      <xdr:colOff>85725</xdr:colOff>
      <xdr:row>481</xdr:row>
      <xdr:rowOff>9525</xdr:rowOff>
    </xdr:to>
    <xdr:pic>
      <xdr:nvPicPr>
        <xdr:cNvPr id="46" name="Рисунок 4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466</xdr:row>
      <xdr:rowOff>0</xdr:rowOff>
    </xdr:from>
    <xdr:to>
      <xdr:col>45</xdr:col>
      <xdr:colOff>85725</xdr:colOff>
      <xdr:row>481</xdr:row>
      <xdr:rowOff>9525</xdr:rowOff>
    </xdr:to>
    <xdr:pic>
      <xdr:nvPicPr>
        <xdr:cNvPr id="47" name="Рисунок 46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487</xdr:row>
      <xdr:rowOff>0</xdr:rowOff>
    </xdr:from>
    <xdr:to>
      <xdr:col>22</xdr:col>
      <xdr:colOff>85725</xdr:colOff>
      <xdr:row>502</xdr:row>
      <xdr:rowOff>9525</xdr:rowOff>
    </xdr:to>
    <xdr:pic>
      <xdr:nvPicPr>
        <xdr:cNvPr id="48" name="Рисунок 47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487</xdr:row>
      <xdr:rowOff>0</xdr:rowOff>
    </xdr:from>
    <xdr:to>
      <xdr:col>45</xdr:col>
      <xdr:colOff>85725</xdr:colOff>
      <xdr:row>502</xdr:row>
      <xdr:rowOff>9525</xdr:rowOff>
    </xdr:to>
    <xdr:pic>
      <xdr:nvPicPr>
        <xdr:cNvPr id="49" name="Рисунок 48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508</xdr:row>
      <xdr:rowOff>0</xdr:rowOff>
    </xdr:from>
    <xdr:to>
      <xdr:col>22</xdr:col>
      <xdr:colOff>85725</xdr:colOff>
      <xdr:row>523</xdr:row>
      <xdr:rowOff>9525</xdr:rowOff>
    </xdr:to>
    <xdr:pic>
      <xdr:nvPicPr>
        <xdr:cNvPr id="50" name="Рисунок 49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508</xdr:row>
      <xdr:rowOff>0</xdr:rowOff>
    </xdr:from>
    <xdr:to>
      <xdr:col>45</xdr:col>
      <xdr:colOff>85725</xdr:colOff>
      <xdr:row>523</xdr:row>
      <xdr:rowOff>9525</xdr:rowOff>
    </xdr:to>
    <xdr:pic>
      <xdr:nvPicPr>
        <xdr:cNvPr id="51" name="Рисунок 50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529</xdr:row>
      <xdr:rowOff>0</xdr:rowOff>
    </xdr:from>
    <xdr:to>
      <xdr:col>22</xdr:col>
      <xdr:colOff>85725</xdr:colOff>
      <xdr:row>544</xdr:row>
      <xdr:rowOff>9525</xdr:rowOff>
    </xdr:to>
    <xdr:pic>
      <xdr:nvPicPr>
        <xdr:cNvPr id="52" name="Рисунок 5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529</xdr:row>
      <xdr:rowOff>0</xdr:rowOff>
    </xdr:from>
    <xdr:to>
      <xdr:col>45</xdr:col>
      <xdr:colOff>85725</xdr:colOff>
      <xdr:row>544</xdr:row>
      <xdr:rowOff>9525</xdr:rowOff>
    </xdr:to>
    <xdr:pic>
      <xdr:nvPicPr>
        <xdr:cNvPr id="53" name="Рисунок 5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550</xdr:row>
      <xdr:rowOff>0</xdr:rowOff>
    </xdr:from>
    <xdr:to>
      <xdr:col>22</xdr:col>
      <xdr:colOff>161925</xdr:colOff>
      <xdr:row>565</xdr:row>
      <xdr:rowOff>85725</xdr:rowOff>
    </xdr:to>
    <xdr:pic>
      <xdr:nvPicPr>
        <xdr:cNvPr id="54" name="Рисунок 5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95450" cy="16954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550</xdr:row>
      <xdr:rowOff>0</xdr:rowOff>
    </xdr:from>
    <xdr:to>
      <xdr:col>45</xdr:col>
      <xdr:colOff>85725</xdr:colOff>
      <xdr:row>565</xdr:row>
      <xdr:rowOff>9525</xdr:rowOff>
    </xdr:to>
    <xdr:pic>
      <xdr:nvPicPr>
        <xdr:cNvPr id="55" name="Рисунок 5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571</xdr:row>
      <xdr:rowOff>0</xdr:rowOff>
    </xdr:from>
    <xdr:to>
      <xdr:col>22</xdr:col>
      <xdr:colOff>85725</xdr:colOff>
      <xdr:row>586</xdr:row>
      <xdr:rowOff>9525</xdr:rowOff>
    </xdr:to>
    <xdr:pic>
      <xdr:nvPicPr>
        <xdr:cNvPr id="56" name="Рисунок 5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571</xdr:row>
      <xdr:rowOff>0</xdr:rowOff>
    </xdr:from>
    <xdr:to>
      <xdr:col>45</xdr:col>
      <xdr:colOff>85725</xdr:colOff>
      <xdr:row>586</xdr:row>
      <xdr:rowOff>9525</xdr:rowOff>
    </xdr:to>
    <xdr:pic>
      <xdr:nvPicPr>
        <xdr:cNvPr id="57" name="Рисунок 56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592</xdr:row>
      <xdr:rowOff>0</xdr:rowOff>
    </xdr:from>
    <xdr:to>
      <xdr:col>22</xdr:col>
      <xdr:colOff>85725</xdr:colOff>
      <xdr:row>607</xdr:row>
      <xdr:rowOff>9525</xdr:rowOff>
    </xdr:to>
    <xdr:pic>
      <xdr:nvPicPr>
        <xdr:cNvPr id="58" name="Рисунок 57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592</xdr:row>
      <xdr:rowOff>0</xdr:rowOff>
    </xdr:from>
    <xdr:to>
      <xdr:col>45</xdr:col>
      <xdr:colOff>85725</xdr:colOff>
      <xdr:row>607</xdr:row>
      <xdr:rowOff>9525</xdr:rowOff>
    </xdr:to>
    <xdr:pic>
      <xdr:nvPicPr>
        <xdr:cNvPr id="59" name="Рисунок 58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613</xdr:row>
      <xdr:rowOff>0</xdr:rowOff>
    </xdr:from>
    <xdr:to>
      <xdr:col>22</xdr:col>
      <xdr:colOff>85725</xdr:colOff>
      <xdr:row>628</xdr:row>
      <xdr:rowOff>9525</xdr:rowOff>
    </xdr:to>
    <xdr:pic>
      <xdr:nvPicPr>
        <xdr:cNvPr id="60" name="Рисунок 59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613</xdr:row>
      <xdr:rowOff>0</xdr:rowOff>
    </xdr:from>
    <xdr:to>
      <xdr:col>45</xdr:col>
      <xdr:colOff>85725</xdr:colOff>
      <xdr:row>628</xdr:row>
      <xdr:rowOff>9525</xdr:rowOff>
    </xdr:to>
    <xdr:pic>
      <xdr:nvPicPr>
        <xdr:cNvPr id="61" name="Рисунок 60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634</xdr:row>
      <xdr:rowOff>0</xdr:rowOff>
    </xdr:from>
    <xdr:to>
      <xdr:col>22</xdr:col>
      <xdr:colOff>85725</xdr:colOff>
      <xdr:row>649</xdr:row>
      <xdr:rowOff>9525</xdr:rowOff>
    </xdr:to>
    <xdr:pic>
      <xdr:nvPicPr>
        <xdr:cNvPr id="62" name="Рисунок 6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634</xdr:row>
      <xdr:rowOff>0</xdr:rowOff>
    </xdr:from>
    <xdr:to>
      <xdr:col>45</xdr:col>
      <xdr:colOff>85725</xdr:colOff>
      <xdr:row>649</xdr:row>
      <xdr:rowOff>9525</xdr:rowOff>
    </xdr:to>
    <xdr:pic>
      <xdr:nvPicPr>
        <xdr:cNvPr id="63" name="Рисунок 6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655</xdr:row>
      <xdr:rowOff>0</xdr:rowOff>
    </xdr:from>
    <xdr:to>
      <xdr:col>22</xdr:col>
      <xdr:colOff>85725</xdr:colOff>
      <xdr:row>670</xdr:row>
      <xdr:rowOff>9525</xdr:rowOff>
    </xdr:to>
    <xdr:pic>
      <xdr:nvPicPr>
        <xdr:cNvPr id="64" name="Рисунок 6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655</xdr:row>
      <xdr:rowOff>0</xdr:rowOff>
    </xdr:from>
    <xdr:to>
      <xdr:col>45</xdr:col>
      <xdr:colOff>85725</xdr:colOff>
      <xdr:row>670</xdr:row>
      <xdr:rowOff>9525</xdr:rowOff>
    </xdr:to>
    <xdr:pic>
      <xdr:nvPicPr>
        <xdr:cNvPr id="65" name="Рисунок 6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676</xdr:row>
      <xdr:rowOff>0</xdr:rowOff>
    </xdr:from>
    <xdr:to>
      <xdr:col>22</xdr:col>
      <xdr:colOff>85725</xdr:colOff>
      <xdr:row>691</xdr:row>
      <xdr:rowOff>9525</xdr:rowOff>
    </xdr:to>
    <xdr:pic>
      <xdr:nvPicPr>
        <xdr:cNvPr id="66" name="Рисунок 6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676</xdr:row>
      <xdr:rowOff>0</xdr:rowOff>
    </xdr:from>
    <xdr:to>
      <xdr:col>45</xdr:col>
      <xdr:colOff>85725</xdr:colOff>
      <xdr:row>691</xdr:row>
      <xdr:rowOff>9525</xdr:rowOff>
    </xdr:to>
    <xdr:pic>
      <xdr:nvPicPr>
        <xdr:cNvPr id="67" name="Рисунок 66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697</xdr:row>
      <xdr:rowOff>0</xdr:rowOff>
    </xdr:from>
    <xdr:to>
      <xdr:col>22</xdr:col>
      <xdr:colOff>85725</xdr:colOff>
      <xdr:row>712</xdr:row>
      <xdr:rowOff>9525</xdr:rowOff>
    </xdr:to>
    <xdr:pic>
      <xdr:nvPicPr>
        <xdr:cNvPr id="68" name="Рисунок 67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697</xdr:row>
      <xdr:rowOff>0</xdr:rowOff>
    </xdr:from>
    <xdr:to>
      <xdr:col>45</xdr:col>
      <xdr:colOff>85725</xdr:colOff>
      <xdr:row>712</xdr:row>
      <xdr:rowOff>9525</xdr:rowOff>
    </xdr:to>
    <xdr:pic>
      <xdr:nvPicPr>
        <xdr:cNvPr id="69" name="Рисунок 68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718</xdr:row>
      <xdr:rowOff>0</xdr:rowOff>
    </xdr:from>
    <xdr:to>
      <xdr:col>22</xdr:col>
      <xdr:colOff>85725</xdr:colOff>
      <xdr:row>733</xdr:row>
      <xdr:rowOff>9525</xdr:rowOff>
    </xdr:to>
    <xdr:pic>
      <xdr:nvPicPr>
        <xdr:cNvPr id="70" name="Рисунок 69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718</xdr:row>
      <xdr:rowOff>0</xdr:rowOff>
    </xdr:from>
    <xdr:to>
      <xdr:col>45</xdr:col>
      <xdr:colOff>85725</xdr:colOff>
      <xdr:row>733</xdr:row>
      <xdr:rowOff>9525</xdr:rowOff>
    </xdr:to>
    <xdr:pic>
      <xdr:nvPicPr>
        <xdr:cNvPr id="71" name="Рисунок 70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739</xdr:row>
      <xdr:rowOff>0</xdr:rowOff>
    </xdr:from>
    <xdr:to>
      <xdr:col>22</xdr:col>
      <xdr:colOff>85725</xdr:colOff>
      <xdr:row>754</xdr:row>
      <xdr:rowOff>9525</xdr:rowOff>
    </xdr:to>
    <xdr:pic>
      <xdr:nvPicPr>
        <xdr:cNvPr id="72" name="Рисунок 7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739</xdr:row>
      <xdr:rowOff>0</xdr:rowOff>
    </xdr:from>
    <xdr:to>
      <xdr:col>45</xdr:col>
      <xdr:colOff>85725</xdr:colOff>
      <xdr:row>754</xdr:row>
      <xdr:rowOff>9525</xdr:rowOff>
    </xdr:to>
    <xdr:pic>
      <xdr:nvPicPr>
        <xdr:cNvPr id="73" name="Рисунок 7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760</xdr:row>
      <xdr:rowOff>0</xdr:rowOff>
    </xdr:from>
    <xdr:to>
      <xdr:col>22</xdr:col>
      <xdr:colOff>85725</xdr:colOff>
      <xdr:row>775</xdr:row>
      <xdr:rowOff>9525</xdr:rowOff>
    </xdr:to>
    <xdr:pic>
      <xdr:nvPicPr>
        <xdr:cNvPr id="74" name="Рисунок 7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760</xdr:row>
      <xdr:rowOff>0</xdr:rowOff>
    </xdr:from>
    <xdr:to>
      <xdr:col>45</xdr:col>
      <xdr:colOff>85725</xdr:colOff>
      <xdr:row>775</xdr:row>
      <xdr:rowOff>9525</xdr:rowOff>
    </xdr:to>
    <xdr:pic>
      <xdr:nvPicPr>
        <xdr:cNvPr id="75" name="Рисунок 7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781</xdr:row>
      <xdr:rowOff>0</xdr:rowOff>
    </xdr:from>
    <xdr:to>
      <xdr:col>22</xdr:col>
      <xdr:colOff>85725</xdr:colOff>
      <xdr:row>796</xdr:row>
      <xdr:rowOff>9525</xdr:rowOff>
    </xdr:to>
    <xdr:pic>
      <xdr:nvPicPr>
        <xdr:cNvPr id="76" name="Рисунок 7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781</xdr:row>
      <xdr:rowOff>0</xdr:rowOff>
    </xdr:from>
    <xdr:to>
      <xdr:col>45</xdr:col>
      <xdr:colOff>85725</xdr:colOff>
      <xdr:row>796</xdr:row>
      <xdr:rowOff>9525</xdr:rowOff>
    </xdr:to>
    <xdr:pic>
      <xdr:nvPicPr>
        <xdr:cNvPr id="77" name="Рисунок 76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802</xdr:row>
      <xdr:rowOff>0</xdr:rowOff>
    </xdr:from>
    <xdr:to>
      <xdr:col>22</xdr:col>
      <xdr:colOff>85725</xdr:colOff>
      <xdr:row>817</xdr:row>
      <xdr:rowOff>9525</xdr:rowOff>
    </xdr:to>
    <xdr:pic>
      <xdr:nvPicPr>
        <xdr:cNvPr id="78" name="Рисунок 77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802</xdr:row>
      <xdr:rowOff>0</xdr:rowOff>
    </xdr:from>
    <xdr:to>
      <xdr:col>45</xdr:col>
      <xdr:colOff>85725</xdr:colOff>
      <xdr:row>817</xdr:row>
      <xdr:rowOff>9525</xdr:rowOff>
    </xdr:to>
    <xdr:pic>
      <xdr:nvPicPr>
        <xdr:cNvPr id="79" name="Рисунок 78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823</xdr:row>
      <xdr:rowOff>0</xdr:rowOff>
    </xdr:from>
    <xdr:to>
      <xdr:col>22</xdr:col>
      <xdr:colOff>85725</xdr:colOff>
      <xdr:row>838</xdr:row>
      <xdr:rowOff>9525</xdr:rowOff>
    </xdr:to>
    <xdr:pic>
      <xdr:nvPicPr>
        <xdr:cNvPr id="80" name="Рисунок 79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823</xdr:row>
      <xdr:rowOff>0</xdr:rowOff>
    </xdr:from>
    <xdr:to>
      <xdr:col>45</xdr:col>
      <xdr:colOff>85725</xdr:colOff>
      <xdr:row>838</xdr:row>
      <xdr:rowOff>9525</xdr:rowOff>
    </xdr:to>
    <xdr:pic>
      <xdr:nvPicPr>
        <xdr:cNvPr id="81" name="Рисунок 80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844</xdr:row>
      <xdr:rowOff>0</xdr:rowOff>
    </xdr:from>
    <xdr:to>
      <xdr:col>22</xdr:col>
      <xdr:colOff>85725</xdr:colOff>
      <xdr:row>859</xdr:row>
      <xdr:rowOff>9525</xdr:rowOff>
    </xdr:to>
    <xdr:pic>
      <xdr:nvPicPr>
        <xdr:cNvPr id="82" name="Рисунок 8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844</xdr:row>
      <xdr:rowOff>0</xdr:rowOff>
    </xdr:from>
    <xdr:to>
      <xdr:col>45</xdr:col>
      <xdr:colOff>85725</xdr:colOff>
      <xdr:row>859</xdr:row>
      <xdr:rowOff>9525</xdr:rowOff>
    </xdr:to>
    <xdr:pic>
      <xdr:nvPicPr>
        <xdr:cNvPr id="83" name="Рисунок 8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865</xdr:row>
      <xdr:rowOff>0</xdr:rowOff>
    </xdr:from>
    <xdr:to>
      <xdr:col>22</xdr:col>
      <xdr:colOff>85725</xdr:colOff>
      <xdr:row>880</xdr:row>
      <xdr:rowOff>9525</xdr:rowOff>
    </xdr:to>
    <xdr:pic>
      <xdr:nvPicPr>
        <xdr:cNvPr id="84" name="Рисунок 8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865</xdr:row>
      <xdr:rowOff>0</xdr:rowOff>
    </xdr:from>
    <xdr:to>
      <xdr:col>45</xdr:col>
      <xdr:colOff>85725</xdr:colOff>
      <xdr:row>880</xdr:row>
      <xdr:rowOff>9525</xdr:rowOff>
    </xdr:to>
    <xdr:pic>
      <xdr:nvPicPr>
        <xdr:cNvPr id="85" name="Рисунок 8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886</xdr:row>
      <xdr:rowOff>0</xdr:rowOff>
    </xdr:from>
    <xdr:to>
      <xdr:col>22</xdr:col>
      <xdr:colOff>85725</xdr:colOff>
      <xdr:row>901</xdr:row>
      <xdr:rowOff>9525</xdr:rowOff>
    </xdr:to>
    <xdr:pic>
      <xdr:nvPicPr>
        <xdr:cNvPr id="86" name="Рисунок 8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886</xdr:row>
      <xdr:rowOff>0</xdr:rowOff>
    </xdr:from>
    <xdr:to>
      <xdr:col>45</xdr:col>
      <xdr:colOff>85725</xdr:colOff>
      <xdr:row>901</xdr:row>
      <xdr:rowOff>9525</xdr:rowOff>
    </xdr:to>
    <xdr:pic>
      <xdr:nvPicPr>
        <xdr:cNvPr id="87" name="Рисунок 86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907</xdr:row>
      <xdr:rowOff>0</xdr:rowOff>
    </xdr:from>
    <xdr:to>
      <xdr:col>22</xdr:col>
      <xdr:colOff>85725</xdr:colOff>
      <xdr:row>922</xdr:row>
      <xdr:rowOff>9525</xdr:rowOff>
    </xdr:to>
    <xdr:pic>
      <xdr:nvPicPr>
        <xdr:cNvPr id="88" name="Рисунок 87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907</xdr:row>
      <xdr:rowOff>0</xdr:rowOff>
    </xdr:from>
    <xdr:to>
      <xdr:col>45</xdr:col>
      <xdr:colOff>161925</xdr:colOff>
      <xdr:row>922</xdr:row>
      <xdr:rowOff>85725</xdr:rowOff>
    </xdr:to>
    <xdr:pic>
      <xdr:nvPicPr>
        <xdr:cNvPr id="89" name="Рисунок 88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95450" cy="16954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928</xdr:row>
      <xdr:rowOff>0</xdr:rowOff>
    </xdr:from>
    <xdr:to>
      <xdr:col>22</xdr:col>
      <xdr:colOff>85725</xdr:colOff>
      <xdr:row>943</xdr:row>
      <xdr:rowOff>9525</xdr:rowOff>
    </xdr:to>
    <xdr:pic>
      <xdr:nvPicPr>
        <xdr:cNvPr id="90" name="Рисунок 89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928</xdr:row>
      <xdr:rowOff>0</xdr:rowOff>
    </xdr:from>
    <xdr:to>
      <xdr:col>45</xdr:col>
      <xdr:colOff>85725</xdr:colOff>
      <xdr:row>943</xdr:row>
      <xdr:rowOff>9525</xdr:rowOff>
    </xdr:to>
    <xdr:pic>
      <xdr:nvPicPr>
        <xdr:cNvPr id="91" name="Рисунок 90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949</xdr:row>
      <xdr:rowOff>0</xdr:rowOff>
    </xdr:from>
    <xdr:to>
      <xdr:col>22</xdr:col>
      <xdr:colOff>85725</xdr:colOff>
      <xdr:row>964</xdr:row>
      <xdr:rowOff>9525</xdr:rowOff>
    </xdr:to>
    <xdr:pic>
      <xdr:nvPicPr>
        <xdr:cNvPr id="92" name="Рисунок 9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949</xdr:row>
      <xdr:rowOff>0</xdr:rowOff>
    </xdr:from>
    <xdr:to>
      <xdr:col>45</xdr:col>
      <xdr:colOff>85725</xdr:colOff>
      <xdr:row>964</xdr:row>
      <xdr:rowOff>9525</xdr:rowOff>
    </xdr:to>
    <xdr:pic>
      <xdr:nvPicPr>
        <xdr:cNvPr id="93" name="Рисунок 9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Реестр" displayName="Реестр" ref="A6:F7" headerRowDxfId="18" dataDxfId="16" totalsRowDxfId="14" headerRowBorderDxfId="17" tableBorderDxfId="15">
  <autoFilter ref="A6:F7"/>
  <sortState ref="A7:F7">
    <sortCondition descending="1" ref="C6:C7"/>
  </sortState>
  <tableColumns count="6">
    <tableColumn id="1" name="ФИО" totalsRowLabel="Итог" dataDxfId="5" totalsRowDxfId="13" dataCellStyle="Обычный 2"/>
    <tableColumn id="2" name="Адрес" dataDxfId="4" totalsRowDxfId="12" dataCellStyle="Обычный 2"/>
    <tableColumn id="3" name="Назначение" dataDxfId="0" totalsRowDxfId="11" dataCellStyle="Обычный 2"/>
    <tableColumn id="4" name="КБК" dataDxfId="3" totalsRowDxfId="10" dataCellStyle="Обычный 2">
      <calculatedColumnFormula>VLOOKUP(H7,Лист1!A1:D10,3,FALSE)</calculatedColumnFormula>
    </tableColumn>
    <tableColumn id="5" name="ОКТМО" dataDxfId="2" totalsRowDxfId="9" dataCellStyle="Обычный 2"/>
    <tableColumn id="6" name="Сумма" dataDxfId="1" totalsRowDxfId="8" dataCellStyle="Обычный 2">
      <calculatedColumnFormula>SUMIF(Лист1!A:A,H7,Лист1!D:D)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A1:B14" totalsRowShown="0">
  <autoFilter ref="A1:B14"/>
  <tableColumns count="2">
    <tableColumn id="1" name="Параметр" dataDxfId="7"/>
    <tableColumn id="2" name="Значение" data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Шаблоны" displayName="Шаблоны" ref="T1:T65" totalsRowShown="0">
  <autoFilter ref="T1:T65"/>
  <tableColumns count="1">
    <tableColumn id="1" name="Шаблоны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СписокПолейШаблонов" displayName="СписокПолейШаблонов" ref="V1:V65" totalsRowShown="0">
  <autoFilter ref="V1:V65"/>
  <tableColumns count="1">
    <tableColumn id="1" name="Поля шаблона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Таблица5" displayName="Таблица5" ref="Z1:Z4" totalsRowShown="0">
  <autoFilter ref="Z1:Z4"/>
  <tableColumns count="1">
    <tableColumn id="1" name="Код кодировки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Таблица6" displayName="Таблица6" ref="AB1:AB4" totalsRowShown="0">
  <autoFilter ref="AB1:AB4"/>
  <tableColumns count="1">
    <tableColumn id="1" name="Тип квитанции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3" Type="http://schemas.openxmlformats.org/officeDocument/2006/relationships/vmlDrawing" Target="../drawings/vmlDrawing2.vml"/><Relationship Id="rId7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2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3.xml"/><Relationship Id="rId10" Type="http://schemas.openxmlformats.org/officeDocument/2006/relationships/table" Target="../tables/table6.xml"/><Relationship Id="rId4" Type="http://schemas.openxmlformats.org/officeDocument/2006/relationships/ctrlProp" Target="../ctrlProps/ctrlProp2.xml"/><Relationship Id="rId9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J7"/>
  <sheetViews>
    <sheetView tabSelected="1" workbookViewId="0">
      <pane ySplit="6" topLeftCell="A7" activePane="bottomLeft" state="frozen"/>
      <selection activeCell="A2" sqref="A2"/>
      <selection pane="bottomLeft" activeCell="C11" sqref="C11"/>
    </sheetView>
  </sheetViews>
  <sheetFormatPr defaultRowHeight="15.75" x14ac:dyDescent="0.25"/>
  <cols>
    <col min="1" max="2" width="30.625" style="4" customWidth="1"/>
    <col min="3" max="3" width="51.75" style="4" customWidth="1"/>
    <col min="4" max="4" width="30.625" style="4" customWidth="1"/>
    <col min="5" max="6" width="15.625" style="5" customWidth="1"/>
    <col min="7" max="7" width="10.25" style="5" customWidth="1"/>
    <col min="8" max="8" width="3.5" style="94" customWidth="1"/>
    <col min="9" max="10" width="15.625" style="5" customWidth="1"/>
    <col min="11" max="12" width="15.375" style="5" customWidth="1"/>
    <col min="13" max="13" width="15.625" style="5" customWidth="1"/>
    <col min="14" max="28" width="15.375" style="5" customWidth="1"/>
    <col min="29" max="16384" width="9" style="5"/>
  </cols>
  <sheetData>
    <row r="1" spans="1:10" s="25" customFormat="1" ht="36" customHeight="1" x14ac:dyDescent="0.25">
      <c r="A1" s="23" t="s">
        <v>8</v>
      </c>
      <c r="B1" s="26"/>
      <c r="C1" s="24"/>
      <c r="D1" s="24"/>
      <c r="H1" s="91"/>
    </row>
    <row r="2" spans="1:10" customFormat="1" ht="15.75" customHeight="1" x14ac:dyDescent="0.25">
      <c r="A2" s="22" t="s">
        <v>18</v>
      </c>
      <c r="B2" s="20">
        <f>SUM(Реестр[Сумма])</f>
        <v>350</v>
      </c>
      <c r="C2" s="1"/>
      <c r="D2" s="4"/>
      <c r="H2" s="92"/>
    </row>
    <row r="3" spans="1:10" customFormat="1" ht="15.75" customHeight="1" x14ac:dyDescent="0.25">
      <c r="A3" s="22" t="s">
        <v>19</v>
      </c>
      <c r="B3" s="21">
        <f>COUNTA(Реестр[Сумма])</f>
        <v>1</v>
      </c>
      <c r="D3" s="4"/>
      <c r="H3" s="92"/>
    </row>
    <row r="4" spans="1:10" customFormat="1" x14ac:dyDescent="0.25">
      <c r="A4" s="4"/>
      <c r="B4" s="4"/>
      <c r="C4" s="3"/>
      <c r="D4" s="4"/>
      <c r="H4" s="92"/>
    </row>
    <row r="5" spans="1:10" customFormat="1" ht="26.25" customHeight="1" x14ac:dyDescent="0.25">
      <c r="A5" s="6"/>
      <c r="B5" s="6"/>
      <c r="C5" s="6"/>
      <c r="D5" s="6"/>
      <c r="H5" s="92"/>
    </row>
    <row r="6" spans="1:10" s="2" customFormat="1" ht="61.5" customHeight="1" x14ac:dyDescent="0.25">
      <c r="A6" s="58" t="s">
        <v>128</v>
      </c>
      <c r="B6" s="84" t="s">
        <v>522</v>
      </c>
      <c r="C6" s="84" t="s">
        <v>523</v>
      </c>
      <c r="D6" s="84" t="s">
        <v>213</v>
      </c>
      <c r="E6" s="84" t="s">
        <v>221</v>
      </c>
      <c r="F6" s="84" t="s">
        <v>524</v>
      </c>
      <c r="H6" s="93"/>
    </row>
    <row r="7" spans="1:10" s="60" customFormat="1" x14ac:dyDescent="0.25">
      <c r="A7" s="83"/>
      <c r="B7" s="157"/>
      <c r="C7" s="157" t="s">
        <v>536</v>
      </c>
      <c r="D7" s="158" t="str">
        <f>VLOOKUP(H7,Лист1!A1:D10,3,FALSE)</f>
        <v>31810805000010001110</v>
      </c>
      <c r="E7" s="157" t="s">
        <v>526</v>
      </c>
      <c r="F7" s="159">
        <f>SUMIF(Лист1!A:A,H7,Лист1!D:D)</f>
        <v>350</v>
      </c>
      <c r="G7" s="96"/>
      <c r="H7" s="95">
        <f>SUMIF(Лист1!B:B,Реестр[Назначение],Лист1!A:A)</f>
        <v>9</v>
      </c>
      <c r="I7" s="96"/>
      <c r="J7" s="96"/>
    </row>
  </sheetData>
  <sheetProtection formatCells="0" formatColumns="0" formatRows="0" insertColumns="0" insertRows="0" insertHyperlinks="0" deleteColumns="0" deleteRows="0" sort="0" autoFilter="0" pivotTables="0"/>
  <dataConsolidate/>
  <phoneticPr fontId="0" type="noConversion"/>
  <dataValidations xWindow="465" yWindow="566" count="5">
    <dataValidation type="textLength" allowBlank="1" showInputMessage="1" showErrorMessage="1" errorTitle="Внимание" error="Длина поля 'ФИО' должна быть от 3 до 50 символов" promptTitle="Внимание" prompt="Длина поля 'ФИО' должна быть от 3 до 50 символов" sqref="A7">
      <formula1>3</formula1>
      <formula2>50</formula2>
    </dataValidation>
    <dataValidation type="textLength" allowBlank="1" showInputMessage="1" showErrorMessage="1" errorTitle="Внимание" error="Длина поля 'Адрес' должна быть от 3 до 100 символов" promptTitle="Внимание" prompt="Длина поля 'Адрес' должна быть от 3 до 100 символов" sqref="B7">
      <formula1>3</formula1>
      <formula2>100</formula2>
    </dataValidation>
    <dataValidation operator="equal" allowBlank="1" showInputMessage="1" showErrorMessage="1" errorTitle="Внимание" error="Длина поля 'КБК' должна быть 20 символов" promptTitle="Внимание" prompt="Длина поля 'КБК' должна быть 20 символов" sqref="D7"/>
    <dataValidation type="textLength" allowBlank="1" showInputMessage="1" showErrorMessage="1" errorTitle="Внимание" error="Длина поля 'ОКТМО' должна быть 8 или 11 символов" promptTitle="Внимание" prompt="Длина поля 'ОКТМО' должна быть 8 или 11 символов" sqref="E7">
      <formula1>8</formula1>
      <formula2>11</formula2>
    </dataValidation>
    <dataValidation type="decimal" operator="greaterThanOrEqual" allowBlank="1" showInputMessage="1" showErrorMessage="1" errorTitle="Ошибка" error="Сумма  вводится в формате 999999.99 (разделитель .)" promptTitle="Внимание" prompt="Сумма  вводится в формате 999999.99 (разделитель .) " sqref="F7">
      <formula1>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2" r:id="rId4" name="Button 28">
              <controlPr defaultSize="0" print="0" autoFill="0" autoPict="0" macro="[0]!GeneratePD4">
                <anchor>
                  <from>
                    <xdr:col>2</xdr:col>
                    <xdr:colOff>28575</xdr:colOff>
                    <xdr:row>2</xdr:row>
                    <xdr:rowOff>171450</xdr:rowOff>
                  </from>
                  <to>
                    <xdr:col>2</xdr:col>
                    <xdr:colOff>3933825</xdr:colOff>
                    <xdr:row>4</xdr:row>
                    <xdr:rowOff>295275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xWindow="465" yWindow="566" count="2">
        <x14:dataValidation type="list" allowBlank="1" showInputMessage="1" showErrorMessage="1">
          <x14:formula1>
            <xm:f>Лист1!$B$1:$B$9</xm:f>
          </x14:formula1>
          <xm:sqref>C8:C1048576 C1:C5</xm:sqref>
        </x14:dataValidation>
        <x14:dataValidation type="list" allowBlank="1" showInputMessage="1" showErrorMessage="1">
          <x14:formula1>
            <xm:f>Лист1!$B$1:$B$10</xm:f>
          </x14:formula1>
          <xm:sqref>C7 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E7" sqref="E7"/>
    </sheetView>
  </sheetViews>
  <sheetFormatPr defaultRowHeight="15.75" x14ac:dyDescent="0.25"/>
  <cols>
    <col min="1" max="1" width="1.875" customWidth="1"/>
    <col min="2" max="2" width="20.25" customWidth="1"/>
    <col min="3" max="3" width="63.25" customWidth="1"/>
  </cols>
  <sheetData>
    <row r="1" spans="1:3" ht="10.5" customHeight="1" x14ac:dyDescent="0.25">
      <c r="A1" s="62"/>
      <c r="B1" s="63"/>
      <c r="C1" s="82" t="s">
        <v>108</v>
      </c>
    </row>
    <row r="2" spans="1:3" ht="24.75" x14ac:dyDescent="0.25">
      <c r="A2" s="64"/>
      <c r="B2" s="65" t="s">
        <v>45</v>
      </c>
      <c r="C2" s="34" t="str">
        <f>Name</f>
        <v xml:space="preserve"> УФК по Челябинской области (Управление Министерства юстиции Российской Федерации по Челябинской области)</v>
      </c>
    </row>
    <row r="3" spans="1:3" ht="8.25" customHeight="1" x14ac:dyDescent="0.25">
      <c r="A3" s="64"/>
      <c r="B3" s="66"/>
      <c r="C3" s="67" t="s">
        <v>46</v>
      </c>
    </row>
    <row r="4" spans="1:3" ht="14.25" customHeight="1" x14ac:dyDescent="0.25">
      <c r="A4" s="64"/>
      <c r="B4" s="66"/>
      <c r="C4" s="68" t="str">
        <f>"  ИНН "&amp;INN&amp;" КПП "&amp;KPP&amp;"                         "&amp;PersonalAcc</f>
        <v xml:space="preserve">  ИНН 7453197647 КПП 745101001                         40101810400000010801</v>
      </c>
    </row>
    <row r="5" spans="1:3" ht="9.75" customHeight="1" x14ac:dyDescent="0.25">
      <c r="A5" s="64"/>
      <c r="B5" s="66"/>
      <c r="C5" s="69" t="s">
        <v>47</v>
      </c>
    </row>
    <row r="6" spans="1:3" x14ac:dyDescent="0.25">
      <c r="A6" s="64"/>
      <c r="B6" s="66"/>
      <c r="C6" s="33" t="str">
        <f>"БИК "&amp;BIC&amp;" ("&amp;BankName&amp;")"</f>
        <v>БИК 047501001 (Отделение Челябинск, г. Челябинск)</v>
      </c>
    </row>
    <row r="7" spans="1:3" ht="8.25" customHeight="1" x14ac:dyDescent="0.25">
      <c r="A7" s="64"/>
      <c r="B7" s="66"/>
      <c r="C7" s="67" t="s">
        <v>48</v>
      </c>
    </row>
    <row r="8" spans="1:3" ht="26.85" customHeight="1" x14ac:dyDescent="0.25">
      <c r="A8" s="64"/>
      <c r="B8" s="66"/>
      <c r="C8" s="35" t="s">
        <v>538</v>
      </c>
    </row>
    <row r="9" spans="1:3" ht="9" customHeight="1" x14ac:dyDescent="0.25">
      <c r="A9" s="64"/>
      <c r="B9" s="66"/>
      <c r="C9" s="67" t="s">
        <v>54</v>
      </c>
    </row>
    <row r="10" spans="1:3" x14ac:dyDescent="0.25">
      <c r="A10" s="64"/>
      <c r="B10" s="66"/>
      <c r="C10" s="70" t="s">
        <v>539</v>
      </c>
    </row>
    <row r="11" spans="1:3" ht="9" customHeight="1" x14ac:dyDescent="0.25">
      <c r="A11" s="64"/>
      <c r="B11" s="71"/>
      <c r="C11" s="72" t="s">
        <v>55</v>
      </c>
    </row>
    <row r="12" spans="1:3" x14ac:dyDescent="0.25">
      <c r="A12" s="64"/>
      <c r="B12" s="66"/>
      <c r="C12" s="73" t="s">
        <v>49</v>
      </c>
    </row>
    <row r="13" spans="1:3" x14ac:dyDescent="0.25">
      <c r="A13" s="74"/>
      <c r="B13" s="75"/>
      <c r="C13" s="76" t="s">
        <v>106</v>
      </c>
    </row>
    <row r="14" spans="1:3" ht="10.5" customHeight="1" x14ac:dyDescent="0.25">
      <c r="A14" s="64"/>
      <c r="B14" s="66"/>
      <c r="C14" s="82" t="s">
        <v>109</v>
      </c>
    </row>
    <row r="15" spans="1:3" ht="24.75" x14ac:dyDescent="0.25">
      <c r="A15" s="64"/>
      <c r="B15" s="65" t="s">
        <v>50</v>
      </c>
      <c r="C15" s="34" t="str">
        <f>C2</f>
        <v xml:space="preserve"> УФК по Челябинской области (Управление Министерства юстиции Российской Федерации по Челябинской области)</v>
      </c>
    </row>
    <row r="16" spans="1:3" ht="8.25" customHeight="1" x14ac:dyDescent="0.25">
      <c r="A16" s="64"/>
      <c r="B16" s="66"/>
      <c r="C16" s="67" t="s">
        <v>46</v>
      </c>
    </row>
    <row r="17" spans="1:3" ht="14.25" customHeight="1" x14ac:dyDescent="0.25">
      <c r="A17" s="64"/>
      <c r="B17" s="66"/>
      <c r="C17" s="68" t="str">
        <f>C4</f>
        <v xml:space="preserve">  ИНН 7453197647 КПП 745101001                         40101810400000010801</v>
      </c>
    </row>
    <row r="18" spans="1:3" ht="9.75" customHeight="1" x14ac:dyDescent="0.25">
      <c r="A18" s="64"/>
      <c r="B18" s="66"/>
      <c r="C18" s="69" t="s">
        <v>107</v>
      </c>
    </row>
    <row r="19" spans="1:3" x14ac:dyDescent="0.25">
      <c r="A19" s="64"/>
      <c r="B19" s="66"/>
      <c r="C19" s="33" t="str">
        <f>C6</f>
        <v>БИК 047501001 (Отделение Челябинск, г. Челябинск)</v>
      </c>
    </row>
    <row r="20" spans="1:3" ht="8.25" customHeight="1" x14ac:dyDescent="0.25">
      <c r="A20" s="64"/>
      <c r="B20" s="66"/>
      <c r="C20" s="67" t="s">
        <v>51</v>
      </c>
    </row>
    <row r="21" spans="1:3" ht="26.85" customHeight="1" x14ac:dyDescent="0.25">
      <c r="A21" s="64"/>
      <c r="B21" s="66"/>
      <c r="C21" s="61" t="s">
        <v>538</v>
      </c>
    </row>
    <row r="22" spans="1:3" ht="9" customHeight="1" x14ac:dyDescent="0.25">
      <c r="A22" s="64"/>
      <c r="B22" s="66"/>
      <c r="C22" s="77" t="s">
        <v>54</v>
      </c>
    </row>
    <row r="23" spans="1:3" x14ac:dyDescent="0.25">
      <c r="A23" s="64"/>
      <c r="B23" s="78"/>
      <c r="C23" s="70" t="s">
        <v>539</v>
      </c>
    </row>
    <row r="24" spans="1:3" ht="9" customHeight="1" x14ac:dyDescent="0.25">
      <c r="A24" s="64"/>
      <c r="B24" s="78"/>
      <c r="C24" s="79" t="s">
        <v>55</v>
      </c>
    </row>
    <row r="25" spans="1:3" x14ac:dyDescent="0.25">
      <c r="A25" s="64"/>
      <c r="B25" s="78"/>
      <c r="C25" s="73" t="s">
        <v>49</v>
      </c>
    </row>
    <row r="26" spans="1:3" x14ac:dyDescent="0.25">
      <c r="A26" s="74"/>
      <c r="B26" s="80"/>
      <c r="C26" s="76" t="s">
        <v>106</v>
      </c>
    </row>
    <row r="27" spans="1:3" x14ac:dyDescent="0.25">
      <c r="A27" s="97" t="s">
        <v>99</v>
      </c>
      <c r="B27" s="97"/>
      <c r="C27" s="97"/>
    </row>
  </sheetData>
  <mergeCells count="1">
    <mergeCell ref="A27:C27"/>
  </mergeCells>
  <pageMargins left="0.39370078740157499" right="0.39370078740157499" top="0.196850393700787" bottom="0.196850393700787" header="0" footer="0"/>
  <pageSetup paperSize="9" orientation="portrait" r:id="rId1"/>
  <rowBreaks count="1" manualBreakCount="1">
    <brk id="2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11"/>
  <sheetViews>
    <sheetView workbookViewId="0">
      <selection activeCell="F24" sqref="F24"/>
    </sheetView>
  </sheetViews>
  <sheetFormatPr defaultRowHeight="15.75" x14ac:dyDescent="0.25"/>
  <cols>
    <col min="1" max="1" width="4.5" customWidth="1"/>
  </cols>
  <sheetData>
    <row r="1" spans="1:2" x14ac:dyDescent="0.25">
      <c r="A1" s="7" t="s">
        <v>0</v>
      </c>
    </row>
    <row r="2" spans="1:2" x14ac:dyDescent="0.25">
      <c r="A2">
        <v>1</v>
      </c>
      <c r="B2" s="8" t="s">
        <v>36</v>
      </c>
    </row>
    <row r="3" spans="1:2" x14ac:dyDescent="0.25">
      <c r="A3">
        <v>2</v>
      </c>
      <c r="B3" s="8" t="s">
        <v>37</v>
      </c>
    </row>
    <row r="4" spans="1:2" x14ac:dyDescent="0.25">
      <c r="A4">
        <v>3</v>
      </c>
      <c r="B4" s="8" t="s">
        <v>38</v>
      </c>
    </row>
    <row r="5" spans="1:2" x14ac:dyDescent="0.25">
      <c r="A5">
        <v>4</v>
      </c>
      <c r="B5" s="8" t="s">
        <v>39</v>
      </c>
    </row>
    <row r="6" spans="1:2" x14ac:dyDescent="0.25">
      <c r="A6">
        <v>5</v>
      </c>
      <c r="B6" s="8" t="s">
        <v>40</v>
      </c>
    </row>
    <row r="7" spans="1:2" x14ac:dyDescent="0.25">
      <c r="A7">
        <v>6</v>
      </c>
      <c r="B7" s="8" t="s">
        <v>41</v>
      </c>
    </row>
    <row r="8" spans="1:2" x14ac:dyDescent="0.25">
      <c r="A8">
        <v>7</v>
      </c>
      <c r="B8" s="8" t="s">
        <v>42</v>
      </c>
    </row>
    <row r="9" spans="1:2" x14ac:dyDescent="0.25">
      <c r="A9">
        <v>8</v>
      </c>
      <c r="B9" s="8" t="s">
        <v>43</v>
      </c>
    </row>
    <row r="10" spans="1:2" x14ac:dyDescent="0.25">
      <c r="A10">
        <v>9</v>
      </c>
      <c r="B10" s="8" t="s">
        <v>44</v>
      </c>
    </row>
    <row r="11" spans="1:2" x14ac:dyDescent="0.25">
      <c r="B11" s="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AB114"/>
  <sheetViews>
    <sheetView zoomScale="90" zoomScaleNormal="90" workbookViewId="0">
      <selection activeCell="B23" sqref="B23"/>
    </sheetView>
  </sheetViews>
  <sheetFormatPr defaultRowHeight="15.75" x14ac:dyDescent="0.25"/>
  <cols>
    <col min="1" max="1" width="53.125" customWidth="1"/>
    <col min="2" max="2" width="50.75" customWidth="1"/>
    <col min="5" max="5" width="5.5" customWidth="1"/>
    <col min="6" max="6" width="7" customWidth="1"/>
    <col min="7" max="7" width="47.625" customWidth="1"/>
    <col min="16" max="16" width="3.25" customWidth="1"/>
    <col min="17" max="17" width="22" style="32" customWidth="1"/>
    <col min="18" max="18" width="12.125" style="32" bestFit="1" customWidth="1"/>
    <col min="20" max="20" width="25.5" customWidth="1"/>
    <col min="22" max="22" width="162.125" customWidth="1"/>
    <col min="26" max="26" width="14.625" customWidth="1"/>
    <col min="28" max="28" width="20.875" customWidth="1"/>
  </cols>
  <sheetData>
    <row r="1" spans="1:28" x14ac:dyDescent="0.25">
      <c r="A1" s="25" t="s">
        <v>3</v>
      </c>
      <c r="B1" s="25" t="s">
        <v>4</v>
      </c>
      <c r="T1" t="s">
        <v>16</v>
      </c>
      <c r="V1" t="s">
        <v>13</v>
      </c>
      <c r="Z1" t="s">
        <v>118</v>
      </c>
      <c r="AB1" t="s">
        <v>119</v>
      </c>
    </row>
    <row r="2" spans="1:28" x14ac:dyDescent="0.25">
      <c r="A2" s="27" t="s">
        <v>9</v>
      </c>
      <c r="B2" s="19" t="s">
        <v>111</v>
      </c>
      <c r="F2" s="32"/>
      <c r="T2" t="s">
        <v>64</v>
      </c>
      <c r="V2" t="s">
        <v>65</v>
      </c>
      <c r="Z2">
        <v>1</v>
      </c>
      <c r="AB2" t="s">
        <v>120</v>
      </c>
    </row>
    <row r="3" spans="1:28" x14ac:dyDescent="0.25">
      <c r="A3" s="27" t="s">
        <v>1</v>
      </c>
      <c r="B3" s="31" t="s">
        <v>515</v>
      </c>
      <c r="F3" s="32"/>
      <c r="T3" t="s">
        <v>58</v>
      </c>
      <c r="V3" t="s">
        <v>59</v>
      </c>
      <c r="Z3">
        <v>2</v>
      </c>
      <c r="AB3" t="s">
        <v>121</v>
      </c>
    </row>
    <row r="4" spans="1:28" x14ac:dyDescent="0.25">
      <c r="A4" s="27" t="s">
        <v>2</v>
      </c>
      <c r="B4" s="31" t="s">
        <v>516</v>
      </c>
      <c r="T4" t="s">
        <v>21</v>
      </c>
      <c r="V4" t="s">
        <v>22</v>
      </c>
      <c r="Z4">
        <v>3</v>
      </c>
      <c r="AB4" t="s">
        <v>122</v>
      </c>
    </row>
    <row r="5" spans="1:28" x14ac:dyDescent="0.25">
      <c r="A5" s="27" t="s">
        <v>52</v>
      </c>
      <c r="B5" s="31" t="s">
        <v>517</v>
      </c>
      <c r="T5" t="s">
        <v>66</v>
      </c>
      <c r="V5" t="s">
        <v>22</v>
      </c>
    </row>
    <row r="6" spans="1:28" x14ac:dyDescent="0.25">
      <c r="A6" s="27" t="s">
        <v>6</v>
      </c>
      <c r="B6" s="31" t="s">
        <v>518</v>
      </c>
      <c r="T6" s="59" t="s">
        <v>172</v>
      </c>
      <c r="V6" s="32" t="s">
        <v>193</v>
      </c>
    </row>
    <row r="7" spans="1:28" x14ac:dyDescent="0.25">
      <c r="A7" s="27" t="s">
        <v>56</v>
      </c>
      <c r="B7" s="31" t="s">
        <v>519</v>
      </c>
      <c r="T7" s="32" t="s">
        <v>173</v>
      </c>
      <c r="V7" s="32" t="s">
        <v>59</v>
      </c>
      <c r="Z7" s="32"/>
    </row>
    <row r="8" spans="1:28" x14ac:dyDescent="0.25">
      <c r="A8" s="27" t="s">
        <v>53</v>
      </c>
      <c r="B8" s="30" t="s">
        <v>520</v>
      </c>
      <c r="T8" s="32" t="s">
        <v>174</v>
      </c>
      <c r="V8" t="s">
        <v>175</v>
      </c>
      <c r="Z8" s="32"/>
    </row>
    <row r="9" spans="1:28" x14ac:dyDescent="0.25">
      <c r="A9" s="27" t="s">
        <v>5</v>
      </c>
      <c r="B9" s="31" t="s">
        <v>521</v>
      </c>
      <c r="T9" t="s">
        <v>67</v>
      </c>
      <c r="V9" t="s">
        <v>68</v>
      </c>
      <c r="Z9" s="32"/>
    </row>
    <row r="10" spans="1:28" x14ac:dyDescent="0.25">
      <c r="A10" s="27" t="s">
        <v>7</v>
      </c>
      <c r="B10" s="19"/>
      <c r="T10" t="s">
        <v>69</v>
      </c>
      <c r="V10" t="s">
        <v>70</v>
      </c>
    </row>
    <row r="11" spans="1:28" x14ac:dyDescent="0.25">
      <c r="A11" s="27" t="s">
        <v>17</v>
      </c>
      <c r="B11" s="19"/>
      <c r="T11" t="s">
        <v>71</v>
      </c>
      <c r="V11" t="s">
        <v>114</v>
      </c>
    </row>
    <row r="12" spans="1:28" ht="16.5" customHeight="1" x14ac:dyDescent="0.25">
      <c r="A12" s="27" t="s">
        <v>57</v>
      </c>
      <c r="B12" s="19"/>
      <c r="T12" t="s">
        <v>72</v>
      </c>
      <c r="V12" t="s">
        <v>115</v>
      </c>
    </row>
    <row r="13" spans="1:28" ht="16.5" hidden="1" customHeight="1" x14ac:dyDescent="0.25">
      <c r="A13" s="27" t="s">
        <v>117</v>
      </c>
      <c r="B13" s="19">
        <v>1</v>
      </c>
      <c r="T13" t="s">
        <v>60</v>
      </c>
      <c r="V13" t="s">
        <v>61</v>
      </c>
    </row>
    <row r="14" spans="1:28" ht="16.5" hidden="1" customHeight="1" x14ac:dyDescent="0.25">
      <c r="A14" s="27" t="s">
        <v>113</v>
      </c>
      <c r="B14" s="19" t="s">
        <v>121</v>
      </c>
      <c r="T14" t="s">
        <v>73</v>
      </c>
      <c r="V14" t="s">
        <v>74</v>
      </c>
    </row>
    <row r="15" spans="1:28" ht="16.5" customHeight="1" x14ac:dyDescent="0.25">
      <c r="T15" t="s">
        <v>75</v>
      </c>
      <c r="V15" t="s">
        <v>76</v>
      </c>
    </row>
    <row r="16" spans="1:28" x14ac:dyDescent="0.25">
      <c r="T16" t="s">
        <v>77</v>
      </c>
      <c r="V16" t="s">
        <v>78</v>
      </c>
    </row>
    <row r="17" spans="20:22" x14ac:dyDescent="0.25">
      <c r="T17" t="s">
        <v>111</v>
      </c>
      <c r="V17" t="s">
        <v>79</v>
      </c>
    </row>
    <row r="18" spans="20:22" x14ac:dyDescent="0.25">
      <c r="T18" t="s">
        <v>112</v>
      </c>
      <c r="V18" t="s">
        <v>94</v>
      </c>
    </row>
    <row r="19" spans="20:22" x14ac:dyDescent="0.25">
      <c r="T19" t="s">
        <v>80</v>
      </c>
      <c r="V19" t="s">
        <v>125</v>
      </c>
    </row>
    <row r="20" spans="20:22" x14ac:dyDescent="0.25">
      <c r="T20" t="s">
        <v>203</v>
      </c>
      <c r="V20" s="32" t="s">
        <v>79</v>
      </c>
    </row>
    <row r="21" spans="20:22" x14ac:dyDescent="0.25">
      <c r="T21" t="s">
        <v>81</v>
      </c>
      <c r="V21" t="s">
        <v>127</v>
      </c>
    </row>
    <row r="22" spans="20:22" x14ac:dyDescent="0.25">
      <c r="T22" t="s">
        <v>82</v>
      </c>
      <c r="V22" t="s">
        <v>83</v>
      </c>
    </row>
    <row r="23" spans="20:22" x14ac:dyDescent="0.25">
      <c r="T23" t="s">
        <v>23</v>
      </c>
      <c r="V23" t="s">
        <v>25</v>
      </c>
    </row>
    <row r="24" spans="20:22" x14ac:dyDescent="0.25">
      <c r="T24" t="s">
        <v>92</v>
      </c>
      <c r="V24" t="s">
        <v>84</v>
      </c>
    </row>
    <row r="25" spans="20:22" x14ac:dyDescent="0.25">
      <c r="T25" t="s">
        <v>93</v>
      </c>
      <c r="V25" t="s">
        <v>94</v>
      </c>
    </row>
    <row r="26" spans="20:22" x14ac:dyDescent="0.25">
      <c r="T26" t="s">
        <v>85</v>
      </c>
      <c r="V26" t="s">
        <v>86</v>
      </c>
    </row>
    <row r="27" spans="20:22" x14ac:dyDescent="0.25">
      <c r="T27" t="s">
        <v>26</v>
      </c>
      <c r="V27" s="32" t="s">
        <v>126</v>
      </c>
    </row>
    <row r="28" spans="20:22" x14ac:dyDescent="0.25">
      <c r="T28" s="32" t="s">
        <v>185</v>
      </c>
      <c r="V28" s="32" t="s">
        <v>189</v>
      </c>
    </row>
    <row r="29" spans="20:22" x14ac:dyDescent="0.25">
      <c r="T29" t="s">
        <v>513</v>
      </c>
      <c r="V29" s="32" t="s">
        <v>514</v>
      </c>
    </row>
    <row r="30" spans="20:22" x14ac:dyDescent="0.25">
      <c r="T30" s="32" t="s">
        <v>186</v>
      </c>
      <c r="V30" s="32" t="s">
        <v>182</v>
      </c>
    </row>
    <row r="31" spans="20:22" x14ac:dyDescent="0.25">
      <c r="T31" s="32" t="s">
        <v>187</v>
      </c>
      <c r="V31" s="32" t="s">
        <v>183</v>
      </c>
    </row>
    <row r="32" spans="20:22" x14ac:dyDescent="0.25">
      <c r="T32" s="32" t="s">
        <v>188</v>
      </c>
      <c r="V32" s="32" t="s">
        <v>184</v>
      </c>
    </row>
    <row r="33" spans="20:22" x14ac:dyDescent="0.25">
      <c r="T33" t="s">
        <v>87</v>
      </c>
      <c r="V33" s="32" t="s">
        <v>88</v>
      </c>
    </row>
    <row r="34" spans="20:22" x14ac:dyDescent="0.25">
      <c r="T34" t="s">
        <v>62</v>
      </c>
      <c r="V34" t="s">
        <v>63</v>
      </c>
    </row>
    <row r="35" spans="20:22" x14ac:dyDescent="0.25">
      <c r="T35" t="s">
        <v>11</v>
      </c>
      <c r="V35" t="s">
        <v>14</v>
      </c>
    </row>
    <row r="36" spans="20:22" x14ac:dyDescent="0.25">
      <c r="T36" s="32" t="s">
        <v>176</v>
      </c>
      <c r="V36" s="32" t="s">
        <v>194</v>
      </c>
    </row>
    <row r="37" spans="20:22" x14ac:dyDescent="0.25">
      <c r="T37" s="32" t="s">
        <v>177</v>
      </c>
      <c r="V37" s="32" t="s">
        <v>195</v>
      </c>
    </row>
    <row r="38" spans="20:22" x14ac:dyDescent="0.25">
      <c r="T38" s="32" t="s">
        <v>178</v>
      </c>
      <c r="V38" s="32" t="s">
        <v>196</v>
      </c>
    </row>
    <row r="39" spans="20:22" x14ac:dyDescent="0.25">
      <c r="T39" s="32" t="s">
        <v>179</v>
      </c>
      <c r="V39" s="32" t="s">
        <v>197</v>
      </c>
    </row>
    <row r="40" spans="20:22" x14ac:dyDescent="0.25">
      <c r="T40" s="32" t="s">
        <v>180</v>
      </c>
      <c r="V40" s="32" t="s">
        <v>198</v>
      </c>
    </row>
    <row r="41" spans="20:22" x14ac:dyDescent="0.25">
      <c r="T41" s="32" t="s">
        <v>181</v>
      </c>
      <c r="V41" s="32" t="s">
        <v>199</v>
      </c>
    </row>
    <row r="42" spans="20:22" x14ac:dyDescent="0.25">
      <c r="T42" s="32" t="s">
        <v>191</v>
      </c>
      <c r="V42" s="32" t="s">
        <v>190</v>
      </c>
    </row>
    <row r="43" spans="20:22" x14ac:dyDescent="0.25">
      <c r="T43" s="32" t="s">
        <v>192</v>
      </c>
      <c r="V43" s="32" t="s">
        <v>200</v>
      </c>
    </row>
    <row r="44" spans="20:22" x14ac:dyDescent="0.25">
      <c r="T44" t="s">
        <v>12</v>
      </c>
      <c r="V44" s="32" t="s">
        <v>15</v>
      </c>
    </row>
    <row r="45" spans="20:22" x14ac:dyDescent="0.25">
      <c r="T45" t="s">
        <v>27</v>
      </c>
      <c r="V45" s="32" t="s">
        <v>28</v>
      </c>
    </row>
    <row r="46" spans="20:22" x14ac:dyDescent="0.25">
      <c r="T46" t="s">
        <v>10</v>
      </c>
      <c r="V46" t="s">
        <v>20</v>
      </c>
    </row>
    <row r="47" spans="20:22" x14ac:dyDescent="0.25">
      <c r="T47" t="s">
        <v>97</v>
      </c>
      <c r="V47" t="s">
        <v>98</v>
      </c>
    </row>
    <row r="48" spans="20:22" x14ac:dyDescent="0.25">
      <c r="T48" s="32" t="s">
        <v>201</v>
      </c>
      <c r="V48" t="s">
        <v>255</v>
      </c>
    </row>
    <row r="49" spans="20:23" x14ac:dyDescent="0.25">
      <c r="T49" t="s">
        <v>29</v>
      </c>
      <c r="V49" t="s">
        <v>24</v>
      </c>
    </row>
    <row r="50" spans="20:23" x14ac:dyDescent="0.25">
      <c r="T50" t="s">
        <v>30</v>
      </c>
      <c r="V50" t="s">
        <v>33</v>
      </c>
    </row>
    <row r="51" spans="20:23" x14ac:dyDescent="0.25">
      <c r="T51" t="s">
        <v>89</v>
      </c>
      <c r="V51" t="s">
        <v>24</v>
      </c>
    </row>
    <row r="52" spans="20:23" x14ac:dyDescent="0.25">
      <c r="T52" t="s">
        <v>90</v>
      </c>
      <c r="V52" t="s">
        <v>91</v>
      </c>
    </row>
    <row r="53" spans="20:23" x14ac:dyDescent="0.25">
      <c r="T53" t="s">
        <v>31</v>
      </c>
      <c r="V53" t="s">
        <v>32</v>
      </c>
    </row>
    <row r="54" spans="20:23" x14ac:dyDescent="0.25">
      <c r="T54" s="32" t="s">
        <v>169</v>
      </c>
      <c r="V54" s="32" t="s">
        <v>202</v>
      </c>
    </row>
    <row r="55" spans="20:23" x14ac:dyDescent="0.25">
      <c r="T55" s="32" t="s">
        <v>171</v>
      </c>
      <c r="V55" s="32" t="s">
        <v>170</v>
      </c>
    </row>
    <row r="56" spans="20:23" x14ac:dyDescent="0.25">
      <c r="T56" t="s">
        <v>34</v>
      </c>
      <c r="V56" t="s">
        <v>35</v>
      </c>
    </row>
    <row r="57" spans="20:23" x14ac:dyDescent="0.25">
      <c r="T57" t="s">
        <v>100</v>
      </c>
      <c r="V57" t="s">
        <v>101</v>
      </c>
    </row>
    <row r="58" spans="20:23" x14ac:dyDescent="0.25">
      <c r="T58" t="s">
        <v>102</v>
      </c>
      <c r="V58" t="s">
        <v>103</v>
      </c>
    </row>
    <row r="59" spans="20:23" x14ac:dyDescent="0.25">
      <c r="T59" t="s">
        <v>95</v>
      </c>
      <c r="V59" t="s">
        <v>96</v>
      </c>
    </row>
    <row r="60" spans="20:23" x14ac:dyDescent="0.25">
      <c r="T60" t="s">
        <v>131</v>
      </c>
      <c r="V60" t="str">
        <f>"ФИО;" &amp; G1 &amp; ";" &amp;G2&amp;";"&amp;G3&amp;";КБК;ОКТМО;Сумма"</f>
        <v>ФИО;;;;КБК;ОКТМО;Сумма</v>
      </c>
    </row>
    <row r="61" spans="20:23" x14ac:dyDescent="0.25">
      <c r="T61" t="s">
        <v>104</v>
      </c>
      <c r="V61" t="s">
        <v>105</v>
      </c>
    </row>
    <row r="62" spans="20:23" x14ac:dyDescent="0.25">
      <c r="T62" t="s">
        <v>110</v>
      </c>
      <c r="V62" t="s">
        <v>116</v>
      </c>
    </row>
    <row r="63" spans="20:23" x14ac:dyDescent="0.25">
      <c r="T63" t="s">
        <v>123</v>
      </c>
      <c r="U63" s="32"/>
      <c r="V63" t="s">
        <v>124</v>
      </c>
      <c r="W63" s="32"/>
    </row>
    <row r="64" spans="20:23" x14ac:dyDescent="0.25">
      <c r="T64" t="s">
        <v>129</v>
      </c>
      <c r="U64" s="32"/>
      <c r="V64" s="29" t="s">
        <v>130</v>
      </c>
      <c r="W64" s="32"/>
    </row>
    <row r="65" spans="20:23" x14ac:dyDescent="0.25">
      <c r="T65" t="s">
        <v>204</v>
      </c>
      <c r="U65" s="32"/>
      <c r="V65" s="32" t="s">
        <v>254</v>
      </c>
      <c r="W65" s="32"/>
    </row>
    <row r="66" spans="20:23" x14ac:dyDescent="0.25">
      <c r="T66" s="32"/>
      <c r="U66" s="32"/>
      <c r="V66" s="32"/>
      <c r="W66" s="32"/>
    </row>
    <row r="67" spans="20:23" x14ac:dyDescent="0.25">
      <c r="T67" s="32"/>
      <c r="U67" s="32"/>
      <c r="V67" s="32"/>
      <c r="W67" s="32"/>
    </row>
    <row r="68" spans="20:23" x14ac:dyDescent="0.25">
      <c r="T68" s="32"/>
      <c r="U68" s="32"/>
      <c r="V68" s="32"/>
      <c r="W68" s="32"/>
    </row>
    <row r="69" spans="20:23" x14ac:dyDescent="0.25">
      <c r="T69" s="32"/>
      <c r="U69" s="32"/>
      <c r="V69" s="32"/>
      <c r="W69" s="32"/>
    </row>
    <row r="70" spans="20:23" x14ac:dyDescent="0.25">
      <c r="T70" s="32"/>
      <c r="U70" s="32"/>
      <c r="V70" s="32"/>
      <c r="W70" s="32"/>
    </row>
    <row r="71" spans="20:23" x14ac:dyDescent="0.25">
      <c r="U71" s="32"/>
      <c r="V71" s="32"/>
      <c r="W71" s="32"/>
    </row>
    <row r="72" spans="20:23" x14ac:dyDescent="0.25">
      <c r="U72" s="32"/>
      <c r="V72" s="32"/>
      <c r="W72" s="32"/>
    </row>
    <row r="73" spans="20:23" x14ac:dyDescent="0.25">
      <c r="U73" s="32"/>
      <c r="V73" s="32"/>
      <c r="W73" s="32"/>
    </row>
    <row r="92" spans="9:9" x14ac:dyDescent="0.25">
      <c r="I92" t="s">
        <v>254</v>
      </c>
    </row>
    <row r="100" spans="1:18" x14ac:dyDescent="0.25">
      <c r="A100" t="s">
        <v>204</v>
      </c>
      <c r="B100">
        <v>1</v>
      </c>
      <c r="C100">
        <v>1</v>
      </c>
      <c r="D100">
        <v>0</v>
      </c>
      <c r="E100" t="s">
        <v>205</v>
      </c>
      <c r="G100">
        <v>3</v>
      </c>
      <c r="H100" t="s">
        <v>206</v>
      </c>
      <c r="I100" t="s">
        <v>207</v>
      </c>
      <c r="J100" t="s">
        <v>208</v>
      </c>
      <c r="K100" t="s">
        <v>206</v>
      </c>
      <c r="L100" t="s">
        <v>209</v>
      </c>
      <c r="N100" t="s">
        <v>210</v>
      </c>
      <c r="O100">
        <v>0</v>
      </c>
      <c r="P100">
        <v>100</v>
      </c>
      <c r="Q100" s="32" t="s">
        <v>211</v>
      </c>
      <c r="R100" s="32" t="s">
        <v>212</v>
      </c>
    </row>
    <row r="101" spans="1:18" x14ac:dyDescent="0.25">
      <c r="A101" t="s">
        <v>204</v>
      </c>
      <c r="B101">
        <v>20</v>
      </c>
      <c r="C101">
        <v>2</v>
      </c>
      <c r="D101">
        <v>0</v>
      </c>
      <c r="E101" t="s">
        <v>213</v>
      </c>
      <c r="G101">
        <v>4</v>
      </c>
      <c r="H101" t="s">
        <v>206</v>
      </c>
      <c r="I101" s="81" t="s">
        <v>213</v>
      </c>
      <c r="K101" t="s">
        <v>214</v>
      </c>
      <c r="L101" t="s">
        <v>215</v>
      </c>
      <c r="M101" t="s">
        <v>216</v>
      </c>
      <c r="O101">
        <v>20</v>
      </c>
      <c r="P101">
        <v>20</v>
      </c>
      <c r="Q101" s="32" t="s">
        <v>217</v>
      </c>
      <c r="R101" s="32" t="s">
        <v>218</v>
      </c>
    </row>
    <row r="102" spans="1:18" x14ac:dyDescent="0.25">
      <c r="A102" t="s">
        <v>204</v>
      </c>
      <c r="B102">
        <v>30</v>
      </c>
      <c r="C102">
        <v>2</v>
      </c>
      <c r="D102">
        <v>0</v>
      </c>
      <c r="E102" t="s">
        <v>219</v>
      </c>
      <c r="G102">
        <v>2</v>
      </c>
      <c r="H102" t="s">
        <v>206</v>
      </c>
      <c r="I102" s="81" t="s">
        <v>142</v>
      </c>
      <c r="K102" t="s">
        <v>214</v>
      </c>
      <c r="L102" t="s">
        <v>220</v>
      </c>
      <c r="O102">
        <v>0</v>
      </c>
      <c r="P102">
        <v>150</v>
      </c>
      <c r="Q102" s="32" t="s">
        <v>217</v>
      </c>
      <c r="R102" s="32" t="s">
        <v>212</v>
      </c>
    </row>
    <row r="103" spans="1:18" x14ac:dyDescent="0.25">
      <c r="A103" t="s">
        <v>204</v>
      </c>
      <c r="B103">
        <v>40</v>
      </c>
      <c r="C103">
        <v>2</v>
      </c>
      <c r="D103">
        <v>0</v>
      </c>
      <c r="E103" t="s">
        <v>221</v>
      </c>
      <c r="G103">
        <v>3</v>
      </c>
      <c r="H103" t="s">
        <v>206</v>
      </c>
      <c r="I103" s="81" t="s">
        <v>221</v>
      </c>
      <c r="J103" t="s">
        <v>222</v>
      </c>
      <c r="K103" t="s">
        <v>214</v>
      </c>
      <c r="L103" t="s">
        <v>223</v>
      </c>
      <c r="M103" t="s">
        <v>224</v>
      </c>
      <c r="O103">
        <v>8</v>
      </c>
      <c r="P103">
        <v>8</v>
      </c>
      <c r="Q103" s="32" t="s">
        <v>217</v>
      </c>
      <c r="R103" s="32" t="s">
        <v>218</v>
      </c>
    </row>
    <row r="104" spans="1:18" x14ac:dyDescent="0.25">
      <c r="A104" t="s">
        <v>204</v>
      </c>
      <c r="B104">
        <v>50</v>
      </c>
      <c r="C104">
        <v>3</v>
      </c>
      <c r="D104">
        <v>0</v>
      </c>
      <c r="E104" t="s">
        <v>225</v>
      </c>
      <c r="G104">
        <v>1</v>
      </c>
      <c r="H104" t="s">
        <v>206</v>
      </c>
      <c r="I104" s="81" t="s">
        <v>225</v>
      </c>
      <c r="J104" t="s">
        <v>226</v>
      </c>
      <c r="K104" t="s">
        <v>214</v>
      </c>
      <c r="L104" t="s">
        <v>227</v>
      </c>
      <c r="O104">
        <v>0</v>
      </c>
      <c r="P104">
        <v>25</v>
      </c>
      <c r="Q104" s="32" t="s">
        <v>217</v>
      </c>
      <c r="R104" s="32" t="s">
        <v>218</v>
      </c>
    </row>
    <row r="105" spans="1:18" x14ac:dyDescent="0.25">
      <c r="A105" t="s">
        <v>204</v>
      </c>
      <c r="B105">
        <v>60</v>
      </c>
      <c r="C105">
        <v>3</v>
      </c>
      <c r="D105">
        <v>0</v>
      </c>
      <c r="E105" t="s">
        <v>228</v>
      </c>
      <c r="G105">
        <v>1</v>
      </c>
      <c r="H105" t="s">
        <v>206</v>
      </c>
      <c r="I105" s="81" t="s">
        <v>228</v>
      </c>
      <c r="J105" t="s">
        <v>222</v>
      </c>
      <c r="K105" t="s">
        <v>214</v>
      </c>
      <c r="L105" t="s">
        <v>229</v>
      </c>
      <c r="M105" t="s">
        <v>230</v>
      </c>
      <c r="O105">
        <v>1</v>
      </c>
      <c r="P105">
        <v>11</v>
      </c>
      <c r="Q105" s="32" t="s">
        <v>217</v>
      </c>
      <c r="R105" s="32" t="s">
        <v>218</v>
      </c>
    </row>
    <row r="106" spans="1:18" x14ac:dyDescent="0.25">
      <c r="A106" t="s">
        <v>204</v>
      </c>
      <c r="B106">
        <v>69</v>
      </c>
      <c r="C106">
        <v>3</v>
      </c>
      <c r="D106">
        <v>0</v>
      </c>
      <c r="E106" t="s">
        <v>231</v>
      </c>
      <c r="G106">
        <v>1</v>
      </c>
      <c r="H106" t="s">
        <v>206</v>
      </c>
      <c r="I106" t="s">
        <v>232</v>
      </c>
      <c r="K106" t="s">
        <v>214</v>
      </c>
      <c r="L106" t="s">
        <v>233</v>
      </c>
      <c r="M106" t="s">
        <v>234</v>
      </c>
      <c r="O106">
        <v>1</v>
      </c>
      <c r="P106">
        <v>12</v>
      </c>
      <c r="Q106" s="32" t="s">
        <v>217</v>
      </c>
      <c r="R106" s="32" t="s">
        <v>218</v>
      </c>
    </row>
    <row r="107" spans="1:18" x14ac:dyDescent="0.25">
      <c r="A107" t="s">
        <v>204</v>
      </c>
      <c r="B107">
        <v>70</v>
      </c>
      <c r="C107">
        <v>3</v>
      </c>
      <c r="D107">
        <v>0</v>
      </c>
      <c r="E107" t="s">
        <v>2</v>
      </c>
      <c r="G107">
        <v>1</v>
      </c>
      <c r="H107" t="s">
        <v>206</v>
      </c>
      <c r="I107" t="s">
        <v>235</v>
      </c>
      <c r="J107" t="s">
        <v>222</v>
      </c>
      <c r="K107" t="s">
        <v>214</v>
      </c>
      <c r="L107" t="s">
        <v>236</v>
      </c>
      <c r="M107" t="s">
        <v>234</v>
      </c>
      <c r="O107">
        <v>12</v>
      </c>
      <c r="P107">
        <v>12</v>
      </c>
      <c r="Q107" s="32" t="s">
        <v>237</v>
      </c>
      <c r="R107" s="32" t="s">
        <v>218</v>
      </c>
    </row>
    <row r="108" spans="1:18" x14ac:dyDescent="0.25">
      <c r="A108" t="s">
        <v>204</v>
      </c>
      <c r="B108">
        <v>80</v>
      </c>
      <c r="C108">
        <v>3</v>
      </c>
      <c r="D108">
        <v>0</v>
      </c>
      <c r="E108" t="s">
        <v>238</v>
      </c>
      <c r="G108">
        <v>2</v>
      </c>
      <c r="H108" t="s">
        <v>206</v>
      </c>
      <c r="I108" t="s">
        <v>239</v>
      </c>
      <c r="K108" t="s">
        <v>214</v>
      </c>
      <c r="N108" t="s">
        <v>240</v>
      </c>
      <c r="O108">
        <v>1</v>
      </c>
      <c r="P108">
        <v>70</v>
      </c>
      <c r="Q108" s="32" t="s">
        <v>211</v>
      </c>
      <c r="R108" s="32" t="s">
        <v>212</v>
      </c>
    </row>
    <row r="109" spans="1:18" x14ac:dyDescent="0.25">
      <c r="A109" t="s">
        <v>204</v>
      </c>
      <c r="B109">
        <v>90</v>
      </c>
      <c r="C109">
        <v>3</v>
      </c>
      <c r="D109">
        <v>0</v>
      </c>
      <c r="E109" t="s">
        <v>241</v>
      </c>
      <c r="G109">
        <v>2</v>
      </c>
      <c r="H109" t="s">
        <v>206</v>
      </c>
      <c r="I109" t="s">
        <v>242</v>
      </c>
      <c r="K109" t="s">
        <v>214</v>
      </c>
      <c r="O109">
        <v>0</v>
      </c>
      <c r="P109">
        <v>12</v>
      </c>
      <c r="Q109" s="32" t="s">
        <v>217</v>
      </c>
      <c r="R109" s="32" t="s">
        <v>212</v>
      </c>
    </row>
    <row r="110" spans="1:18" x14ac:dyDescent="0.25">
      <c r="A110" t="s">
        <v>204</v>
      </c>
      <c r="B110">
        <v>100</v>
      </c>
      <c r="C110">
        <v>3</v>
      </c>
      <c r="D110">
        <v>0</v>
      </c>
      <c r="E110" t="s">
        <v>243</v>
      </c>
      <c r="G110">
        <v>2</v>
      </c>
      <c r="H110" t="s">
        <v>206</v>
      </c>
      <c r="I110" t="s">
        <v>244</v>
      </c>
      <c r="K110" t="s">
        <v>214</v>
      </c>
      <c r="N110" t="s">
        <v>245</v>
      </c>
      <c r="O110">
        <v>1</v>
      </c>
      <c r="P110">
        <v>70</v>
      </c>
      <c r="Q110" s="32" t="s">
        <v>211</v>
      </c>
      <c r="R110" s="32" t="s">
        <v>212</v>
      </c>
    </row>
    <row r="111" spans="1:18" x14ac:dyDescent="0.25">
      <c r="A111" t="s">
        <v>204</v>
      </c>
      <c r="B111">
        <v>119</v>
      </c>
      <c r="C111">
        <v>3</v>
      </c>
      <c r="D111">
        <v>0</v>
      </c>
      <c r="E111" t="s">
        <v>246</v>
      </c>
      <c r="G111">
        <v>3</v>
      </c>
      <c r="H111" t="s">
        <v>206</v>
      </c>
      <c r="I111" t="s">
        <v>128</v>
      </c>
      <c r="J111" t="s">
        <v>222</v>
      </c>
      <c r="K111" t="s">
        <v>214</v>
      </c>
      <c r="L111" t="s">
        <v>247</v>
      </c>
      <c r="M111" t="s">
        <v>248</v>
      </c>
      <c r="O111">
        <v>0</v>
      </c>
      <c r="P111">
        <v>70</v>
      </c>
      <c r="Q111" s="32" t="s">
        <v>217</v>
      </c>
      <c r="R111" s="32" t="s">
        <v>212</v>
      </c>
    </row>
    <row r="112" spans="1:18" x14ac:dyDescent="0.25">
      <c r="A112" t="s">
        <v>204</v>
      </c>
      <c r="B112">
        <v>120</v>
      </c>
      <c r="C112">
        <v>4</v>
      </c>
      <c r="D112">
        <v>0</v>
      </c>
      <c r="E112" t="s">
        <v>249</v>
      </c>
      <c r="G112">
        <v>4</v>
      </c>
      <c r="H112" t="s">
        <v>214</v>
      </c>
      <c r="I112" t="s">
        <v>250</v>
      </c>
      <c r="K112" t="s">
        <v>214</v>
      </c>
      <c r="O112">
        <v>0</v>
      </c>
      <c r="P112">
        <v>25</v>
      </c>
      <c r="Q112" s="32" t="s">
        <v>217</v>
      </c>
      <c r="R112" s="32" t="s">
        <v>212</v>
      </c>
    </row>
    <row r="113" spans="1:18" x14ac:dyDescent="0.25">
      <c r="A113" t="s">
        <v>204</v>
      </c>
      <c r="B113">
        <v>130</v>
      </c>
      <c r="C113">
        <v>4</v>
      </c>
      <c r="D113">
        <v>0</v>
      </c>
      <c r="E113" t="s">
        <v>251</v>
      </c>
      <c r="G113">
        <v>4</v>
      </c>
      <c r="H113" t="s">
        <v>214</v>
      </c>
      <c r="I113" t="s">
        <v>251</v>
      </c>
      <c r="K113" t="s">
        <v>214</v>
      </c>
      <c r="O113">
        <v>1</v>
      </c>
      <c r="P113">
        <v>32</v>
      </c>
      <c r="Q113" s="32" t="s">
        <v>217</v>
      </c>
      <c r="R113" s="32" t="s">
        <v>212</v>
      </c>
    </row>
    <row r="114" spans="1:18" x14ac:dyDescent="0.25">
      <c r="A114" t="s">
        <v>204</v>
      </c>
      <c r="B114">
        <v>140</v>
      </c>
      <c r="C114">
        <v>4</v>
      </c>
      <c r="D114">
        <v>0</v>
      </c>
      <c r="E114" t="s">
        <v>252</v>
      </c>
      <c r="G114">
        <v>5</v>
      </c>
      <c r="H114" t="s">
        <v>214</v>
      </c>
      <c r="I114" t="s">
        <v>252</v>
      </c>
      <c r="K114" t="s">
        <v>214</v>
      </c>
      <c r="N114" t="s">
        <v>253</v>
      </c>
      <c r="O114">
        <v>0</v>
      </c>
      <c r="P114">
        <v>250</v>
      </c>
      <c r="Q114" s="32" t="s">
        <v>217</v>
      </c>
      <c r="R114" s="32" t="s">
        <v>212</v>
      </c>
    </row>
  </sheetData>
  <sortState ref="R3:R35">
    <sortCondition ref="R50"/>
  </sortState>
  <dataValidations count="10">
    <dataValidation type="textLength" allowBlank="1" showInputMessage="1" showErrorMessage="1" errorTitle="Внимание" error="Длина ИНН 10 или 12 знаков" promptTitle="Внимание" prompt="Длина ИНН 10 или 12 знаков" sqref="B4">
      <formula1>10</formula1>
      <formula2>12</formula2>
    </dataValidation>
    <dataValidation type="textLength" operator="equal" allowBlank="1" showInputMessage="1" showErrorMessage="1" errorTitle="Внимание" error="Длина БИК 9 символов" promptTitle="Внимание" prompt="Длина БИК 9 символов" sqref="B6">
      <formula1>9</formula1>
    </dataValidation>
    <dataValidation operator="equal" allowBlank="1" showInputMessage="1" showErrorMessage="1" sqref="B10"/>
    <dataValidation type="list" allowBlank="1" showInputMessage="1" showErrorMessage="1" sqref="B2">
      <formula1>INDIRECT($T$1)</formula1>
    </dataValidation>
    <dataValidation type="textLength" allowBlank="1" showInputMessage="1" showErrorMessage="1" errorTitle="Внимание" error="Длина КПП 9 знаков" promptTitle="Внимание" prompt="Длина КПП 9 знаков" sqref="B5">
      <formula1>9</formula1>
      <formula2>9</formula2>
    </dataValidation>
    <dataValidation operator="equal" allowBlank="1" errorTitle="Внимание" error="Длина БИК 9 символов" promptTitle="Внимание" prompt="Длина БИК 9 символов" sqref="B8"/>
    <dataValidation type="textLength" operator="equal" allowBlank="1" showInputMessage="1" showErrorMessage="1" errorTitle="Внимание" error="Длина корр.счета должна быть 20 символов. Можно указать 20 нулей." promptTitle="Внимание" prompt="Длина корр.счета 20 символов. Для бюджетных клиентов необходимо указывать 20 нулей." sqref="B7 B9">
      <formula1>20</formula1>
    </dataValidation>
    <dataValidation allowBlank="1" showInputMessage="1" showErrorMessage="1" promptTitle="Пример" prompt="Реквизит1=Значение1|Реквизит2=Значение2, т.е. если например задается 2 реквизита, пара Реквизит=Значение разделяются &quot;|&quot;" sqref="B12"/>
    <dataValidation type="list" allowBlank="1" showInputMessage="1" showErrorMessage="1" sqref="B14">
      <formula1>$AB$2:$AB$4</formula1>
    </dataValidation>
    <dataValidation type="list" allowBlank="1" showInputMessage="1" showErrorMessage="1" sqref="B13">
      <formula1>$Z$2:$Z$4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SetShablon">
                <anchor moveWithCells="1" sizeWithCells="1">
                  <from>
                    <xdr:col>2</xdr:col>
                    <xdr:colOff>85725</xdr:colOff>
                    <xdr:row>0</xdr:row>
                    <xdr:rowOff>190500</xdr:rowOff>
                  </from>
                  <to>
                    <xdr:col>3</xdr:col>
                    <xdr:colOff>304800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Button 5">
              <controlPr defaultSize="0" print="0" autoFill="0" autoPict="0" macro="[0]!Worksheet_SelectFolder">
                <anchor moveWithCells="1" sizeWithCells="1">
                  <from>
                    <xdr:col>2</xdr:col>
                    <xdr:colOff>133350</xdr:colOff>
                    <xdr:row>10</xdr:row>
                    <xdr:rowOff>0</xdr:rowOff>
                  </from>
                  <to>
                    <xdr:col>3</xdr:col>
                    <xdr:colOff>352425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  <tableParts count="5">
    <tablePart r:id="rId6"/>
    <tablePart r:id="rId7"/>
    <tablePart r:id="rId8"/>
    <tablePart r:id="rId9"/>
    <tablePart r:id="rId10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T63"/>
  <sheetViews>
    <sheetView zoomScaleNormal="100" workbookViewId="0">
      <selection activeCell="B10" sqref="B10:V21 Y10:AS21 B31:V42 Y31:AS42 B52:V63 Y52:AS63"/>
    </sheetView>
  </sheetViews>
  <sheetFormatPr defaultColWidth="2.375" defaultRowHeight="12.75" x14ac:dyDescent="0.2"/>
  <cols>
    <col min="1" max="21" width="2.25" style="12" customWidth="1"/>
    <col min="22" max="22" width="6.625" style="12" customWidth="1"/>
    <col min="23" max="44" width="2.25" style="12" customWidth="1"/>
    <col min="45" max="45" width="6.625" style="12" customWidth="1"/>
    <col min="46" max="16384" width="2.375" style="12"/>
  </cols>
  <sheetData>
    <row r="1" spans="1:46" ht="6.75" customHeight="1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/>
      <c r="X1" s="9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1"/>
    </row>
    <row r="2" spans="1:46" s="13" customFormat="1" ht="12.75" customHeight="1" x14ac:dyDescent="0.2">
      <c r="A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10"/>
      <c r="X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5"/>
    </row>
    <row r="3" spans="1:46" s="13" customFormat="1" ht="12.75" customHeight="1" x14ac:dyDescent="0.2">
      <c r="A3" s="103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10"/>
      <c r="X3" s="106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5"/>
    </row>
    <row r="4" spans="1:46" s="13" customFormat="1" ht="6" customHeight="1" x14ac:dyDescent="0.2">
      <c r="A4" s="103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10"/>
      <c r="X4" s="14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5"/>
    </row>
    <row r="5" spans="1:46" s="13" customFormat="1" ht="9.9499999999999993" customHeight="1" x14ac:dyDescent="0.2">
      <c r="A5" s="14"/>
      <c r="B5" s="108" t="str">
        <f>"ИНН "&amp;INN&amp;", БИК "&amp;BIC&amp;", Р/С "&amp;PersonalAcc</f>
        <v>ИНН 7453197647, БИК 047501001, Р/С 40101810400000010801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28"/>
      <c r="P5" s="28"/>
      <c r="Q5" s="28"/>
      <c r="R5" s="28"/>
      <c r="S5" s="28"/>
      <c r="T5" s="28"/>
      <c r="U5" s="28"/>
      <c r="V5" s="28"/>
      <c r="W5" s="15"/>
      <c r="X5" s="14"/>
      <c r="Y5" s="107" t="str">
        <f>"ИНН "&amp;INN&amp;", БИК "&amp;BIC&amp;", Р/С "&amp;PersonalAcc</f>
        <v>ИНН 7453197647, БИК 047501001, Р/С 40101810400000010801</v>
      </c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28"/>
      <c r="AM5" s="28"/>
      <c r="AN5" s="28"/>
      <c r="AO5" s="28"/>
      <c r="AP5" s="28"/>
      <c r="AQ5" s="28"/>
      <c r="AR5" s="28"/>
      <c r="AS5" s="28"/>
      <c r="AT5" s="15"/>
    </row>
    <row r="6" spans="1:46" s="13" customFormat="1" ht="9.9499999999999993" customHeight="1" x14ac:dyDescent="0.2">
      <c r="A6" s="14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8"/>
      <c r="P6" s="28"/>
      <c r="Q6" s="28"/>
      <c r="R6" s="28"/>
      <c r="S6" s="28"/>
      <c r="T6" s="28"/>
      <c r="U6" s="28"/>
      <c r="V6" s="28"/>
      <c r="W6" s="15"/>
      <c r="X6" s="14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28"/>
      <c r="AM6" s="28"/>
      <c r="AN6" s="28"/>
      <c r="AO6" s="28"/>
      <c r="AP6" s="28"/>
      <c r="AQ6" s="28"/>
      <c r="AR6" s="28"/>
      <c r="AS6" s="28"/>
      <c r="AT6" s="15"/>
    </row>
    <row r="7" spans="1:46" s="13" customFormat="1" ht="6" customHeight="1" x14ac:dyDescent="0.2">
      <c r="A7" s="14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2"/>
      <c r="P7" s="12"/>
      <c r="Q7" s="12"/>
      <c r="R7" s="12"/>
      <c r="S7" s="12"/>
      <c r="T7" s="12"/>
      <c r="U7" s="12"/>
      <c r="V7" s="12"/>
      <c r="W7" s="15"/>
      <c r="X7" s="14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2"/>
      <c r="AM7" s="12"/>
      <c r="AN7" s="12"/>
      <c r="AO7" s="12"/>
      <c r="AP7" s="12"/>
      <c r="AQ7" s="12"/>
      <c r="AR7" s="12"/>
      <c r="AS7" s="12"/>
      <c r="AT7" s="15"/>
    </row>
    <row r="8" spans="1:46" s="13" customFormat="1" ht="8.1" customHeight="1" x14ac:dyDescent="0.2">
      <c r="A8" s="14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2"/>
      <c r="P8" s="12"/>
      <c r="Q8" s="12"/>
      <c r="R8" s="12"/>
      <c r="S8" s="12"/>
      <c r="T8" s="12"/>
      <c r="U8" s="12"/>
      <c r="V8" s="12"/>
      <c r="W8" s="15"/>
      <c r="X8" s="14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2"/>
      <c r="AM8" s="12"/>
      <c r="AN8" s="12"/>
      <c r="AO8" s="12"/>
      <c r="AP8" s="12"/>
      <c r="AQ8" s="12"/>
      <c r="AR8" s="12"/>
      <c r="AS8" s="12"/>
      <c r="AT8" s="15"/>
    </row>
    <row r="9" spans="1:46" s="13" customFormat="1" ht="8.1" customHeight="1" x14ac:dyDescent="0.2">
      <c r="A9" s="14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2"/>
      <c r="P9" s="12"/>
      <c r="Q9" s="12"/>
      <c r="R9" s="12"/>
      <c r="S9" s="12"/>
      <c r="T9" s="12"/>
      <c r="U9" s="12"/>
      <c r="V9" s="12"/>
      <c r="W9" s="15"/>
      <c r="X9" s="14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2"/>
      <c r="AM9" s="12"/>
      <c r="AN9" s="12"/>
      <c r="AO9" s="12"/>
      <c r="AP9" s="12"/>
      <c r="AQ9" s="12"/>
      <c r="AR9" s="12"/>
      <c r="AS9" s="12"/>
      <c r="AT9" s="15"/>
    </row>
    <row r="10" spans="1:46" s="13" customFormat="1" ht="9.9499999999999993" customHeight="1" x14ac:dyDescent="0.2">
      <c r="A10" s="14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9"/>
      <c r="O10" s="12"/>
      <c r="P10" s="12"/>
      <c r="Q10" s="12"/>
      <c r="R10" s="12"/>
      <c r="S10" s="12"/>
      <c r="T10" s="12"/>
      <c r="U10" s="12"/>
      <c r="V10" s="12"/>
      <c r="W10" s="15"/>
      <c r="X10" s="14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9"/>
      <c r="AL10" s="12"/>
      <c r="AM10" s="12"/>
      <c r="AN10" s="12"/>
      <c r="AO10" s="12"/>
      <c r="AP10" s="12"/>
      <c r="AQ10" s="12"/>
      <c r="AR10" s="12"/>
      <c r="AS10" s="12"/>
      <c r="AT10" s="15"/>
    </row>
    <row r="11" spans="1:46" s="13" customFormat="1" ht="8.1" customHeight="1" x14ac:dyDescent="0.2">
      <c r="A11" s="14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9"/>
      <c r="O11" s="12"/>
      <c r="P11" s="12"/>
      <c r="Q11" s="12"/>
      <c r="R11" s="12"/>
      <c r="S11" s="12"/>
      <c r="T11" s="12"/>
      <c r="U11" s="12"/>
      <c r="V11" s="12"/>
      <c r="W11" s="15"/>
      <c r="X11" s="14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9"/>
      <c r="AL11" s="12"/>
      <c r="AM11" s="12"/>
      <c r="AN11" s="12"/>
      <c r="AO11" s="12"/>
      <c r="AP11" s="12"/>
      <c r="AQ11" s="12"/>
      <c r="AR11" s="12"/>
      <c r="AS11" s="12"/>
      <c r="AT11" s="15"/>
    </row>
    <row r="12" spans="1:46" s="13" customFormat="1" ht="8.1" customHeight="1" x14ac:dyDescent="0.2">
      <c r="A12" s="14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9"/>
      <c r="O12" s="12"/>
      <c r="P12" s="12"/>
      <c r="Q12" s="12"/>
      <c r="R12" s="12"/>
      <c r="S12" s="12"/>
      <c r="T12" s="12"/>
      <c r="U12" s="12"/>
      <c r="V12" s="12"/>
      <c r="W12" s="15"/>
      <c r="X12" s="14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  <c r="AL12" s="12"/>
      <c r="AM12" s="12"/>
      <c r="AN12" s="12"/>
      <c r="AO12" s="12"/>
      <c r="AP12" s="12"/>
      <c r="AQ12" s="12"/>
      <c r="AR12" s="12"/>
      <c r="AS12" s="12"/>
      <c r="AT12" s="15"/>
    </row>
    <row r="13" spans="1:46" s="13" customFormat="1" ht="9.9499999999999993" customHeight="1" x14ac:dyDescent="0.2">
      <c r="A13" s="14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9"/>
      <c r="O13" s="12"/>
      <c r="P13" s="12"/>
      <c r="Q13" s="12"/>
      <c r="R13" s="12"/>
      <c r="S13" s="12"/>
      <c r="T13" s="12"/>
      <c r="U13" s="12"/>
      <c r="V13" s="12"/>
      <c r="W13" s="15"/>
      <c r="X13" s="14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9"/>
      <c r="AL13" s="12"/>
      <c r="AM13" s="12"/>
      <c r="AN13" s="12"/>
      <c r="AO13" s="12"/>
      <c r="AP13" s="12"/>
      <c r="AQ13" s="12"/>
      <c r="AR13" s="12"/>
      <c r="AS13" s="12"/>
      <c r="AT13" s="15"/>
    </row>
    <row r="14" spans="1:46" s="13" customFormat="1" ht="8.1" customHeight="1" x14ac:dyDescent="0.2">
      <c r="A14" s="14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9"/>
      <c r="O14" s="12"/>
      <c r="P14" s="12"/>
      <c r="Q14" s="12"/>
      <c r="R14" s="12"/>
      <c r="S14" s="12"/>
      <c r="T14" s="12"/>
      <c r="U14" s="12"/>
      <c r="V14" s="12"/>
      <c r="W14" s="15"/>
      <c r="X14" s="14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  <c r="AL14" s="12"/>
      <c r="AM14" s="12"/>
      <c r="AN14" s="12"/>
      <c r="AO14" s="12"/>
      <c r="AP14" s="12"/>
      <c r="AQ14" s="12"/>
      <c r="AR14" s="12"/>
      <c r="AS14" s="12"/>
      <c r="AT14" s="15"/>
    </row>
    <row r="15" spans="1:46" s="13" customFormat="1" ht="8.1" customHeight="1" x14ac:dyDescent="0.2">
      <c r="A15" s="14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9"/>
      <c r="O15" s="12"/>
      <c r="P15" s="12"/>
      <c r="Q15" s="12"/>
      <c r="R15" s="12"/>
      <c r="S15" s="12"/>
      <c r="T15" s="12"/>
      <c r="U15" s="12"/>
      <c r="V15" s="12"/>
      <c r="W15" s="15"/>
      <c r="X15" s="14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9"/>
      <c r="AL15" s="12"/>
      <c r="AM15" s="12"/>
      <c r="AN15" s="12"/>
      <c r="AO15" s="12"/>
      <c r="AP15" s="12"/>
      <c r="AQ15" s="12"/>
      <c r="AR15" s="12"/>
      <c r="AS15" s="12"/>
      <c r="AT15" s="15"/>
    </row>
    <row r="16" spans="1:46" s="13" customFormat="1" ht="9.75" customHeight="1" x14ac:dyDescent="0.2">
      <c r="A16" s="14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5"/>
      <c r="X16" s="14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5"/>
    </row>
    <row r="17" spans="1:46" s="13" customFormat="1" ht="8.1" customHeight="1" x14ac:dyDescent="0.2">
      <c r="A17" s="14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1"/>
      <c r="O17" s="12"/>
      <c r="P17" s="12"/>
      <c r="Q17" s="12"/>
      <c r="R17" s="12"/>
      <c r="S17" s="12"/>
      <c r="T17" s="12"/>
      <c r="U17" s="12"/>
      <c r="V17" s="12"/>
      <c r="W17" s="15"/>
      <c r="X17" s="14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1"/>
      <c r="AL17" s="12"/>
      <c r="AM17" s="12"/>
      <c r="AN17" s="12"/>
      <c r="AO17" s="12"/>
      <c r="AP17" s="12"/>
      <c r="AQ17" s="12"/>
      <c r="AR17" s="12"/>
      <c r="AS17" s="12"/>
      <c r="AT17" s="15"/>
    </row>
    <row r="18" spans="1:46" s="13" customFormat="1" ht="9.9499999999999993" customHeight="1" x14ac:dyDescent="0.2">
      <c r="A18" s="14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1"/>
      <c r="O18" s="12"/>
      <c r="P18" s="12"/>
      <c r="Q18" s="12"/>
      <c r="R18" s="12"/>
      <c r="S18" s="12"/>
      <c r="T18" s="12"/>
      <c r="U18" s="12"/>
      <c r="V18" s="12"/>
      <c r="W18" s="15"/>
      <c r="X18" s="14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1"/>
      <c r="AL18" s="12"/>
      <c r="AM18" s="12"/>
      <c r="AN18" s="12"/>
      <c r="AO18" s="12"/>
      <c r="AP18" s="12"/>
      <c r="AQ18" s="12"/>
      <c r="AR18" s="12"/>
      <c r="AS18" s="12"/>
      <c r="AT18" s="15"/>
    </row>
    <row r="19" spans="1:46" s="13" customFormat="1" ht="9.9499999999999993" customHeight="1" x14ac:dyDescent="0.2">
      <c r="A19" s="14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1"/>
      <c r="O19" s="12"/>
      <c r="P19" s="12"/>
      <c r="Q19" s="12"/>
      <c r="R19" s="12"/>
      <c r="S19" s="12"/>
      <c r="T19" s="12"/>
      <c r="U19" s="12"/>
      <c r="V19" s="12"/>
      <c r="W19" s="15"/>
      <c r="X19" s="14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1"/>
      <c r="AL19" s="12"/>
      <c r="AM19" s="12"/>
      <c r="AN19" s="12"/>
      <c r="AO19" s="12"/>
      <c r="AP19" s="12"/>
      <c r="AQ19" s="12"/>
      <c r="AR19" s="12"/>
      <c r="AS19" s="12"/>
      <c r="AT19" s="15"/>
    </row>
    <row r="20" spans="1:46" s="13" customFormat="1" ht="9.9499999999999993" customHeight="1" x14ac:dyDescent="0.2">
      <c r="A20" s="14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1"/>
      <c r="O20" s="12"/>
      <c r="P20" s="12"/>
      <c r="Q20" s="12"/>
      <c r="R20" s="12"/>
      <c r="S20" s="12"/>
      <c r="T20" s="12"/>
      <c r="U20" s="12"/>
      <c r="V20" s="12"/>
      <c r="W20" s="15"/>
      <c r="X20" s="14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1"/>
      <c r="AL20" s="12"/>
      <c r="AM20" s="12"/>
      <c r="AN20" s="12"/>
      <c r="AO20" s="12"/>
      <c r="AP20" s="12"/>
      <c r="AQ20" s="12"/>
      <c r="AR20" s="12"/>
      <c r="AS20" s="12"/>
      <c r="AT20" s="15"/>
    </row>
    <row r="21" spans="1:46" s="13" customFormat="1" ht="6" customHeight="1" x14ac:dyDescent="0.2">
      <c r="A21" s="16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7"/>
      <c r="P21" s="17"/>
      <c r="Q21" s="17"/>
      <c r="R21" s="17"/>
      <c r="S21" s="17"/>
      <c r="T21" s="17"/>
      <c r="U21" s="17"/>
      <c r="V21" s="17"/>
      <c r="W21" s="18"/>
      <c r="X21" s="16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7"/>
      <c r="AM21" s="17"/>
      <c r="AN21" s="17"/>
      <c r="AO21" s="17"/>
      <c r="AP21" s="17"/>
      <c r="AQ21" s="17"/>
      <c r="AR21" s="17"/>
      <c r="AS21" s="17"/>
      <c r="AT21" s="18"/>
    </row>
    <row r="22" spans="1:46" ht="6.75" customHeight="1" x14ac:dyDescent="0.2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1"/>
      <c r="X22" s="9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1"/>
    </row>
    <row r="23" spans="1:46" s="13" customFormat="1" ht="12.75" customHeight="1" x14ac:dyDescent="0.2">
      <c r="A2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5"/>
      <c r="X2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5"/>
    </row>
    <row r="24" spans="1:46" s="13" customFormat="1" ht="12.75" customHeight="1" x14ac:dyDescent="0.2">
      <c r="A24" s="106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5"/>
      <c r="X24" s="106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5"/>
    </row>
    <row r="25" spans="1:46" s="13" customFormat="1" ht="6" customHeight="1" x14ac:dyDescent="0.2">
      <c r="A25" s="14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5"/>
      <c r="X25" s="14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5"/>
    </row>
    <row r="26" spans="1:46" s="13" customFormat="1" ht="9.9499999999999993" customHeight="1" x14ac:dyDescent="0.2">
      <c r="A26" s="14"/>
      <c r="B26" s="107" t="str">
        <f>"ИНН "&amp;INN&amp;", БИК "&amp;BIC&amp;", Р/С "&amp;PersonalAcc</f>
        <v>ИНН 7453197647, БИК 047501001, Р/С 40101810400000010801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28"/>
      <c r="P26" s="28"/>
      <c r="Q26" s="28"/>
      <c r="R26" s="28"/>
      <c r="S26" s="28"/>
      <c r="T26" s="28"/>
      <c r="U26" s="28"/>
      <c r="V26" s="28"/>
      <c r="W26" s="15"/>
      <c r="X26" s="14"/>
      <c r="Y26" s="107" t="str">
        <f>"ИНН "&amp;INN&amp;", БИК "&amp;BIC&amp;", Р/С "&amp;PersonalAcc</f>
        <v>ИНН 7453197647, БИК 047501001, Р/С 40101810400000010801</v>
      </c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28"/>
      <c r="AM26" s="28"/>
      <c r="AN26" s="28"/>
      <c r="AO26" s="28"/>
      <c r="AP26" s="28"/>
      <c r="AQ26" s="28"/>
      <c r="AR26" s="28"/>
      <c r="AS26" s="28"/>
      <c r="AT26" s="15"/>
    </row>
    <row r="27" spans="1:46" s="13" customFormat="1" ht="9.9499999999999993" customHeight="1" x14ac:dyDescent="0.2">
      <c r="A27" s="14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28"/>
      <c r="P27" s="28"/>
      <c r="Q27" s="28"/>
      <c r="R27" s="28"/>
      <c r="S27" s="28"/>
      <c r="T27" s="28"/>
      <c r="U27" s="28"/>
      <c r="V27" s="28"/>
      <c r="W27" s="15"/>
      <c r="X27" s="14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28"/>
      <c r="AM27" s="28"/>
      <c r="AN27" s="28"/>
      <c r="AO27" s="28"/>
      <c r="AP27" s="28"/>
      <c r="AQ27" s="28"/>
      <c r="AR27" s="28"/>
      <c r="AS27" s="28"/>
      <c r="AT27" s="15"/>
    </row>
    <row r="28" spans="1:46" s="13" customFormat="1" ht="6" customHeight="1" x14ac:dyDescent="0.2">
      <c r="A28" s="14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2"/>
      <c r="P28" s="12"/>
      <c r="Q28" s="12"/>
      <c r="R28" s="12"/>
      <c r="S28" s="12"/>
      <c r="T28" s="12"/>
      <c r="U28" s="12"/>
      <c r="V28" s="12"/>
      <c r="W28" s="15"/>
      <c r="X28" s="14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2"/>
      <c r="AM28" s="12"/>
      <c r="AN28" s="12"/>
      <c r="AO28" s="12"/>
      <c r="AP28" s="12"/>
      <c r="AQ28" s="12"/>
      <c r="AR28" s="12"/>
      <c r="AS28" s="12"/>
      <c r="AT28" s="15"/>
    </row>
    <row r="29" spans="1:46" s="13" customFormat="1" ht="8.1" customHeight="1" x14ac:dyDescent="0.2">
      <c r="A29" s="14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2"/>
      <c r="P29" s="12"/>
      <c r="Q29" s="12"/>
      <c r="R29" s="12"/>
      <c r="S29" s="12"/>
      <c r="T29" s="12"/>
      <c r="U29" s="12"/>
      <c r="V29" s="12"/>
      <c r="W29" s="15"/>
      <c r="X29" s="14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2"/>
      <c r="AM29" s="12"/>
      <c r="AN29" s="12"/>
      <c r="AO29" s="12"/>
      <c r="AP29" s="12"/>
      <c r="AQ29" s="12"/>
      <c r="AR29" s="12"/>
      <c r="AS29" s="12"/>
      <c r="AT29" s="15"/>
    </row>
    <row r="30" spans="1:46" s="13" customFormat="1" ht="8.1" customHeight="1" x14ac:dyDescent="0.2">
      <c r="A30" s="14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2"/>
      <c r="P30" s="12"/>
      <c r="Q30" s="12"/>
      <c r="R30" s="12"/>
      <c r="S30" s="12"/>
      <c r="T30" s="12"/>
      <c r="U30" s="12"/>
      <c r="V30" s="12"/>
      <c r="W30" s="15"/>
      <c r="X30" s="14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2"/>
      <c r="AM30" s="12"/>
      <c r="AN30" s="12"/>
      <c r="AO30" s="12"/>
      <c r="AP30" s="12"/>
      <c r="AQ30" s="12"/>
      <c r="AR30" s="12"/>
      <c r="AS30" s="12"/>
      <c r="AT30" s="15"/>
    </row>
    <row r="31" spans="1:46" s="13" customFormat="1" ht="9.9499999999999993" customHeight="1" x14ac:dyDescent="0.2">
      <c r="A31" s="14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9"/>
      <c r="O31" s="12"/>
      <c r="P31" s="12"/>
      <c r="Q31" s="12"/>
      <c r="R31" s="12"/>
      <c r="S31" s="12"/>
      <c r="T31" s="12"/>
      <c r="U31" s="12"/>
      <c r="V31" s="12"/>
      <c r="W31" s="15"/>
      <c r="X31" s="14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9"/>
      <c r="AL31" s="12"/>
      <c r="AM31" s="12"/>
      <c r="AN31" s="12"/>
      <c r="AO31" s="12"/>
      <c r="AP31" s="12"/>
      <c r="AQ31" s="12"/>
      <c r="AR31" s="12"/>
      <c r="AS31" s="12"/>
      <c r="AT31" s="15"/>
    </row>
    <row r="32" spans="1:46" s="13" customFormat="1" ht="8.1" customHeight="1" x14ac:dyDescent="0.2">
      <c r="A32" s="14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9"/>
      <c r="O32" s="12"/>
      <c r="P32" s="12"/>
      <c r="Q32" s="12"/>
      <c r="R32" s="12"/>
      <c r="S32" s="12"/>
      <c r="T32" s="12"/>
      <c r="U32" s="12"/>
      <c r="V32" s="12"/>
      <c r="W32" s="15"/>
      <c r="X32" s="14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9"/>
      <c r="AL32" s="12"/>
      <c r="AM32" s="12"/>
      <c r="AN32" s="12"/>
      <c r="AO32" s="12"/>
      <c r="AP32" s="12"/>
      <c r="AQ32" s="12"/>
      <c r="AR32" s="12"/>
      <c r="AS32" s="12"/>
      <c r="AT32" s="15"/>
    </row>
    <row r="33" spans="1:46" s="13" customFormat="1" ht="8.1" customHeight="1" x14ac:dyDescent="0.2">
      <c r="A33" s="14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9"/>
      <c r="O33" s="12"/>
      <c r="P33" s="12"/>
      <c r="Q33" s="12"/>
      <c r="R33" s="12"/>
      <c r="S33" s="12"/>
      <c r="T33" s="12"/>
      <c r="U33" s="12"/>
      <c r="V33" s="12"/>
      <c r="W33" s="15"/>
      <c r="X33" s="14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9"/>
      <c r="AL33" s="12"/>
      <c r="AM33" s="12"/>
      <c r="AN33" s="12"/>
      <c r="AO33" s="12"/>
      <c r="AP33" s="12"/>
      <c r="AQ33" s="12"/>
      <c r="AR33" s="12"/>
      <c r="AS33" s="12"/>
      <c r="AT33" s="15"/>
    </row>
    <row r="34" spans="1:46" s="13" customFormat="1" ht="9.9499999999999993" customHeight="1" x14ac:dyDescent="0.2">
      <c r="A34" s="14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9"/>
      <c r="O34" s="12"/>
      <c r="P34" s="12"/>
      <c r="Q34" s="12"/>
      <c r="R34" s="12"/>
      <c r="S34" s="12"/>
      <c r="T34" s="12"/>
      <c r="U34" s="12"/>
      <c r="V34" s="12"/>
      <c r="W34" s="15"/>
      <c r="X34" s="14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9"/>
      <c r="AL34" s="12"/>
      <c r="AM34" s="12"/>
      <c r="AN34" s="12"/>
      <c r="AO34" s="12"/>
      <c r="AP34" s="12"/>
      <c r="AQ34" s="12"/>
      <c r="AR34" s="12"/>
      <c r="AS34" s="12"/>
      <c r="AT34" s="15"/>
    </row>
    <row r="35" spans="1:46" s="13" customFormat="1" ht="8.1" customHeight="1" x14ac:dyDescent="0.2">
      <c r="A35" s="14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9"/>
      <c r="O35" s="12"/>
      <c r="P35" s="12"/>
      <c r="Q35" s="12"/>
      <c r="R35" s="12"/>
      <c r="S35" s="12"/>
      <c r="T35" s="12"/>
      <c r="U35" s="12"/>
      <c r="V35" s="12"/>
      <c r="W35" s="15"/>
      <c r="X35" s="14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9"/>
      <c r="AL35" s="12"/>
      <c r="AM35" s="12"/>
      <c r="AN35" s="12"/>
      <c r="AO35" s="12"/>
      <c r="AP35" s="12"/>
      <c r="AQ35" s="12"/>
      <c r="AR35" s="12"/>
      <c r="AS35" s="12"/>
      <c r="AT35" s="15"/>
    </row>
    <row r="36" spans="1:46" s="13" customFormat="1" ht="8.1" customHeight="1" x14ac:dyDescent="0.2">
      <c r="A36" s="14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9"/>
      <c r="O36" s="12"/>
      <c r="P36" s="12"/>
      <c r="Q36" s="12"/>
      <c r="R36" s="12"/>
      <c r="S36" s="12"/>
      <c r="T36" s="12"/>
      <c r="U36" s="12"/>
      <c r="V36" s="12"/>
      <c r="W36" s="15"/>
      <c r="X36" s="14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9"/>
      <c r="AL36" s="12"/>
      <c r="AM36" s="12"/>
      <c r="AN36" s="12"/>
      <c r="AO36" s="12"/>
      <c r="AP36" s="12"/>
      <c r="AQ36" s="12"/>
      <c r="AR36" s="12"/>
      <c r="AS36" s="12"/>
      <c r="AT36" s="15"/>
    </row>
    <row r="37" spans="1:46" s="13" customFormat="1" ht="9.9499999999999993" customHeight="1" x14ac:dyDescent="0.2">
      <c r="A37" s="14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5"/>
      <c r="X37" s="14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5"/>
    </row>
    <row r="38" spans="1:46" s="13" customFormat="1" ht="8.1" customHeight="1" x14ac:dyDescent="0.2">
      <c r="A38" s="14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1"/>
      <c r="O38" s="12"/>
      <c r="P38" s="12"/>
      <c r="Q38" s="12"/>
      <c r="R38" s="12"/>
      <c r="S38" s="12"/>
      <c r="T38" s="12"/>
      <c r="U38" s="12"/>
      <c r="V38" s="12"/>
      <c r="W38" s="15"/>
      <c r="X38" s="14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1"/>
      <c r="AL38" s="12"/>
      <c r="AM38" s="12"/>
      <c r="AN38" s="12"/>
      <c r="AO38" s="12"/>
      <c r="AP38" s="12"/>
      <c r="AQ38" s="12"/>
      <c r="AR38" s="12"/>
      <c r="AS38" s="12"/>
      <c r="AT38" s="15"/>
    </row>
    <row r="39" spans="1:46" s="13" customFormat="1" ht="9.9499999999999993" customHeight="1" x14ac:dyDescent="0.2">
      <c r="A39" s="14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1"/>
      <c r="O39" s="12"/>
      <c r="P39" s="12"/>
      <c r="Q39" s="12"/>
      <c r="R39" s="12"/>
      <c r="S39" s="12"/>
      <c r="T39" s="12"/>
      <c r="U39" s="12"/>
      <c r="V39" s="12"/>
      <c r="W39" s="15"/>
      <c r="X39" s="14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1"/>
      <c r="AL39" s="12"/>
      <c r="AM39" s="12"/>
      <c r="AN39" s="12"/>
      <c r="AO39" s="12"/>
      <c r="AP39" s="12"/>
      <c r="AQ39" s="12"/>
      <c r="AR39" s="12"/>
      <c r="AS39" s="12"/>
      <c r="AT39" s="15"/>
    </row>
    <row r="40" spans="1:46" s="13" customFormat="1" ht="9.9499999999999993" customHeight="1" x14ac:dyDescent="0.2">
      <c r="A40" s="14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1"/>
      <c r="O40" s="12"/>
      <c r="P40" s="12"/>
      <c r="Q40" s="12"/>
      <c r="R40" s="12"/>
      <c r="S40" s="12"/>
      <c r="T40" s="12"/>
      <c r="U40" s="12"/>
      <c r="V40" s="12"/>
      <c r="W40" s="15"/>
      <c r="X40" s="14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1"/>
      <c r="AL40" s="12"/>
      <c r="AM40" s="12"/>
      <c r="AN40" s="12"/>
      <c r="AO40" s="12"/>
      <c r="AP40" s="12"/>
      <c r="AQ40" s="12"/>
      <c r="AR40" s="12"/>
      <c r="AS40" s="12"/>
      <c r="AT40" s="15"/>
    </row>
    <row r="41" spans="1:46" s="13" customFormat="1" ht="9.9499999999999993" customHeight="1" x14ac:dyDescent="0.2">
      <c r="A41" s="14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1"/>
      <c r="O41" s="12"/>
      <c r="P41" s="12"/>
      <c r="Q41" s="12"/>
      <c r="R41" s="12"/>
      <c r="S41" s="12"/>
      <c r="T41" s="12"/>
      <c r="U41" s="12"/>
      <c r="V41" s="12"/>
      <c r="W41" s="15"/>
      <c r="X41" s="14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1"/>
      <c r="AL41" s="12"/>
      <c r="AM41" s="12"/>
      <c r="AN41" s="12"/>
      <c r="AO41" s="12"/>
      <c r="AP41" s="12"/>
      <c r="AQ41" s="12"/>
      <c r="AR41" s="12"/>
      <c r="AS41" s="12"/>
      <c r="AT41" s="15"/>
    </row>
    <row r="42" spans="1:46" s="13" customFormat="1" ht="6" customHeight="1" x14ac:dyDescent="0.2">
      <c r="A42" s="16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7"/>
      <c r="P42" s="17"/>
      <c r="Q42" s="17"/>
      <c r="R42" s="17"/>
      <c r="S42" s="17"/>
      <c r="T42" s="17"/>
      <c r="U42" s="17"/>
      <c r="V42" s="17"/>
      <c r="W42" s="18"/>
      <c r="X42" s="16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7"/>
      <c r="AM42" s="17"/>
      <c r="AN42" s="17"/>
      <c r="AO42" s="17"/>
      <c r="AP42" s="17"/>
      <c r="AQ42" s="17"/>
      <c r="AR42" s="17"/>
      <c r="AS42" s="17"/>
      <c r="AT42" s="18"/>
    </row>
    <row r="43" spans="1:46" s="13" customFormat="1" ht="9.9499999999999993" customHeight="1" x14ac:dyDescent="0.2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1"/>
      <c r="X43" s="9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1"/>
    </row>
    <row r="44" spans="1:46" s="13" customFormat="1" ht="12.75" customHeight="1" x14ac:dyDescent="0.2">
      <c r="A4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5"/>
      <c r="X4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5"/>
    </row>
    <row r="45" spans="1:46" s="13" customFormat="1" ht="12.75" customHeight="1" x14ac:dyDescent="0.2">
      <c r="A45" s="106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5"/>
      <c r="X45" s="106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5"/>
    </row>
    <row r="46" spans="1:46" s="13" customFormat="1" ht="6" customHeight="1" x14ac:dyDescent="0.2">
      <c r="A46" s="14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5"/>
      <c r="X46" s="14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5"/>
    </row>
    <row r="47" spans="1:46" s="13" customFormat="1" ht="9.9499999999999993" customHeight="1" x14ac:dyDescent="0.2">
      <c r="A47" s="14"/>
      <c r="B47" s="107" t="str">
        <f>"ИНН "&amp;INN&amp;", БИК "&amp;BIC&amp;", Р/С "&amp;PersonalAcc</f>
        <v>ИНН 7453197647, БИК 047501001, Р/С 40101810400000010801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28"/>
      <c r="P47" s="28"/>
      <c r="Q47" s="28"/>
      <c r="R47" s="28"/>
      <c r="S47" s="28"/>
      <c r="T47" s="28"/>
      <c r="U47" s="28"/>
      <c r="V47" s="28"/>
      <c r="W47" s="15"/>
      <c r="X47" s="14"/>
      <c r="Y47" s="107" t="str">
        <f>"ИНН "&amp;INN&amp;", БИК "&amp;BIC&amp;", Р/С "&amp;PersonalAcc</f>
        <v>ИНН 7453197647, БИК 047501001, Р/С 40101810400000010801</v>
      </c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28"/>
      <c r="AM47" s="28"/>
      <c r="AN47" s="28"/>
      <c r="AO47" s="28"/>
      <c r="AP47" s="28"/>
      <c r="AQ47" s="28"/>
      <c r="AR47" s="28"/>
      <c r="AS47" s="28"/>
      <c r="AT47" s="15"/>
    </row>
    <row r="48" spans="1:46" s="13" customFormat="1" ht="9.9499999999999993" customHeight="1" x14ac:dyDescent="0.2">
      <c r="A48" s="14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28"/>
      <c r="P48" s="28"/>
      <c r="Q48" s="28"/>
      <c r="R48" s="28"/>
      <c r="S48" s="28"/>
      <c r="T48" s="28"/>
      <c r="U48" s="28"/>
      <c r="V48" s="28"/>
      <c r="W48" s="15"/>
      <c r="X48" s="14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28"/>
      <c r="AM48" s="28"/>
      <c r="AN48" s="28"/>
      <c r="AO48" s="28"/>
      <c r="AP48" s="28"/>
      <c r="AQ48" s="28"/>
      <c r="AR48" s="28"/>
      <c r="AS48" s="28"/>
      <c r="AT48" s="15"/>
    </row>
    <row r="49" spans="1:46" s="13" customFormat="1" ht="6" customHeight="1" x14ac:dyDescent="0.2">
      <c r="A49" s="14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2"/>
      <c r="P49" s="12"/>
      <c r="Q49" s="12"/>
      <c r="R49" s="12"/>
      <c r="S49" s="12"/>
      <c r="T49" s="12"/>
      <c r="U49" s="12"/>
      <c r="V49" s="12"/>
      <c r="W49" s="15"/>
      <c r="X49" s="14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2"/>
      <c r="AM49" s="12"/>
      <c r="AN49" s="12"/>
      <c r="AO49" s="12"/>
      <c r="AP49" s="12"/>
      <c r="AQ49" s="12"/>
      <c r="AR49" s="12"/>
      <c r="AS49" s="12"/>
      <c r="AT49" s="15"/>
    </row>
    <row r="50" spans="1:46" s="13" customFormat="1" ht="8.1" customHeight="1" x14ac:dyDescent="0.2">
      <c r="A50" s="14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2"/>
      <c r="P50" s="12"/>
      <c r="Q50" s="12"/>
      <c r="R50" s="12"/>
      <c r="S50" s="12"/>
      <c r="T50" s="12"/>
      <c r="U50" s="12"/>
      <c r="V50" s="12"/>
      <c r="W50" s="15"/>
      <c r="X50" s="14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2"/>
      <c r="AM50" s="12"/>
      <c r="AN50" s="12"/>
      <c r="AO50" s="12"/>
      <c r="AP50" s="12"/>
      <c r="AQ50" s="12"/>
      <c r="AR50" s="12"/>
      <c r="AS50" s="12"/>
      <c r="AT50" s="15"/>
    </row>
    <row r="51" spans="1:46" s="13" customFormat="1" ht="8.1" customHeight="1" x14ac:dyDescent="0.2">
      <c r="A51" s="14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2"/>
      <c r="P51" s="12"/>
      <c r="Q51" s="12"/>
      <c r="R51" s="12"/>
      <c r="S51" s="12"/>
      <c r="T51" s="12"/>
      <c r="U51" s="12"/>
      <c r="V51" s="12"/>
      <c r="W51" s="15"/>
      <c r="X51" s="14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2"/>
      <c r="AM51" s="12"/>
      <c r="AN51" s="12"/>
      <c r="AO51" s="12"/>
      <c r="AP51" s="12"/>
      <c r="AQ51" s="12"/>
      <c r="AR51" s="12"/>
      <c r="AS51" s="12"/>
      <c r="AT51" s="15"/>
    </row>
    <row r="52" spans="1:46" s="13" customFormat="1" ht="9.9499999999999993" customHeight="1" x14ac:dyDescent="0.2">
      <c r="A52" s="14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9"/>
      <c r="O52" s="12"/>
      <c r="P52" s="12"/>
      <c r="Q52" s="12"/>
      <c r="R52" s="12"/>
      <c r="S52" s="12"/>
      <c r="T52" s="12"/>
      <c r="U52" s="12"/>
      <c r="V52" s="12"/>
      <c r="W52" s="15"/>
      <c r="X52" s="14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9"/>
      <c r="AL52" s="12"/>
      <c r="AM52" s="12"/>
      <c r="AN52" s="12"/>
      <c r="AO52" s="12"/>
      <c r="AP52" s="12"/>
      <c r="AQ52" s="12"/>
      <c r="AR52" s="12"/>
      <c r="AS52" s="12"/>
      <c r="AT52" s="15"/>
    </row>
    <row r="53" spans="1:46" s="13" customFormat="1" ht="8.1" customHeight="1" x14ac:dyDescent="0.2">
      <c r="A53" s="14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9"/>
      <c r="O53" s="12"/>
      <c r="P53" s="12"/>
      <c r="Q53" s="12"/>
      <c r="R53" s="12"/>
      <c r="S53" s="12"/>
      <c r="T53" s="12"/>
      <c r="U53" s="12"/>
      <c r="V53" s="12"/>
      <c r="W53" s="15"/>
      <c r="X53" s="14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9"/>
      <c r="AL53" s="12"/>
      <c r="AM53" s="12"/>
      <c r="AN53" s="12"/>
      <c r="AO53" s="12"/>
      <c r="AP53" s="12"/>
      <c r="AQ53" s="12"/>
      <c r="AR53" s="12"/>
      <c r="AS53" s="12"/>
      <c r="AT53" s="15"/>
    </row>
    <row r="54" spans="1:46" s="13" customFormat="1" ht="8.1" customHeight="1" x14ac:dyDescent="0.2">
      <c r="A54" s="14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9"/>
      <c r="O54" s="12"/>
      <c r="P54" s="12"/>
      <c r="Q54" s="12"/>
      <c r="R54" s="12"/>
      <c r="S54" s="12"/>
      <c r="T54" s="12"/>
      <c r="U54" s="12"/>
      <c r="V54" s="12"/>
      <c r="W54" s="15"/>
      <c r="X54" s="14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9"/>
      <c r="AL54" s="12"/>
      <c r="AM54" s="12"/>
      <c r="AN54" s="12"/>
      <c r="AO54" s="12"/>
      <c r="AP54" s="12"/>
      <c r="AQ54" s="12"/>
      <c r="AR54" s="12"/>
      <c r="AS54" s="12"/>
      <c r="AT54" s="15"/>
    </row>
    <row r="55" spans="1:46" s="13" customFormat="1" ht="9.9499999999999993" customHeight="1" x14ac:dyDescent="0.2">
      <c r="A55" s="14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9"/>
      <c r="O55" s="12"/>
      <c r="P55" s="12"/>
      <c r="Q55" s="12"/>
      <c r="R55" s="12"/>
      <c r="S55" s="12"/>
      <c r="T55" s="12"/>
      <c r="U55" s="12"/>
      <c r="V55" s="12"/>
      <c r="W55" s="15"/>
      <c r="X55" s="14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9"/>
      <c r="AL55" s="12"/>
      <c r="AM55" s="12"/>
      <c r="AN55" s="12"/>
      <c r="AO55" s="12"/>
      <c r="AP55" s="12"/>
      <c r="AQ55" s="12"/>
      <c r="AR55" s="12"/>
      <c r="AS55" s="12"/>
      <c r="AT55" s="15"/>
    </row>
    <row r="56" spans="1:46" s="13" customFormat="1" ht="8.1" customHeight="1" x14ac:dyDescent="0.2">
      <c r="A56" s="14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9"/>
      <c r="O56" s="12"/>
      <c r="P56" s="12"/>
      <c r="Q56" s="12"/>
      <c r="R56" s="12"/>
      <c r="S56" s="12"/>
      <c r="T56" s="12"/>
      <c r="U56" s="12"/>
      <c r="V56" s="12"/>
      <c r="W56" s="15"/>
      <c r="X56" s="14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9"/>
      <c r="AL56" s="12"/>
      <c r="AM56" s="12"/>
      <c r="AN56" s="12"/>
      <c r="AO56" s="12"/>
      <c r="AP56" s="12"/>
      <c r="AQ56" s="12"/>
      <c r="AR56" s="12"/>
      <c r="AS56" s="12"/>
      <c r="AT56" s="15"/>
    </row>
    <row r="57" spans="1:46" s="13" customFormat="1" ht="8.1" customHeight="1" x14ac:dyDescent="0.2">
      <c r="A57" s="14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9"/>
      <c r="O57" s="12"/>
      <c r="P57" s="12"/>
      <c r="Q57" s="12"/>
      <c r="R57" s="12"/>
      <c r="S57" s="12"/>
      <c r="T57" s="12"/>
      <c r="U57" s="12"/>
      <c r="V57" s="12"/>
      <c r="W57" s="15"/>
      <c r="X57" s="14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9"/>
      <c r="AL57" s="12"/>
      <c r="AM57" s="12"/>
      <c r="AN57" s="12"/>
      <c r="AO57" s="12"/>
      <c r="AP57" s="12"/>
      <c r="AQ57" s="12"/>
      <c r="AR57" s="12"/>
      <c r="AS57" s="12"/>
      <c r="AT57" s="15"/>
    </row>
    <row r="58" spans="1:46" s="13" customFormat="1" ht="9.9499999999999993" customHeight="1" x14ac:dyDescent="0.2">
      <c r="A58" s="14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5"/>
      <c r="X58" s="14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5"/>
    </row>
    <row r="59" spans="1:46" s="13" customFormat="1" ht="8.1" customHeight="1" x14ac:dyDescent="0.2">
      <c r="A59" s="14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1"/>
      <c r="O59" s="12"/>
      <c r="P59" s="12"/>
      <c r="Q59" s="12"/>
      <c r="R59" s="12"/>
      <c r="S59" s="12"/>
      <c r="T59" s="12"/>
      <c r="U59" s="12"/>
      <c r="V59" s="12"/>
      <c r="W59" s="15"/>
      <c r="X59" s="14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1"/>
      <c r="AL59" s="12"/>
      <c r="AM59" s="12"/>
      <c r="AN59" s="12"/>
      <c r="AO59" s="12"/>
      <c r="AP59" s="12"/>
      <c r="AQ59" s="12"/>
      <c r="AR59" s="12"/>
      <c r="AS59" s="12"/>
      <c r="AT59" s="15"/>
    </row>
    <row r="60" spans="1:46" s="13" customFormat="1" ht="9.9499999999999993" customHeight="1" x14ac:dyDescent="0.2">
      <c r="A60" s="14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1"/>
      <c r="O60" s="12"/>
      <c r="P60" s="12"/>
      <c r="Q60" s="12"/>
      <c r="R60" s="12"/>
      <c r="S60" s="12"/>
      <c r="T60" s="12"/>
      <c r="U60" s="12"/>
      <c r="V60" s="12"/>
      <c r="W60" s="15"/>
      <c r="X60" s="14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1"/>
      <c r="AL60" s="12"/>
      <c r="AM60" s="12"/>
      <c r="AN60" s="12"/>
      <c r="AO60" s="12"/>
      <c r="AP60" s="12"/>
      <c r="AQ60" s="12"/>
      <c r="AR60" s="12"/>
      <c r="AS60" s="12"/>
      <c r="AT60" s="15"/>
    </row>
    <row r="61" spans="1:46" s="13" customFormat="1" ht="9.9499999999999993" customHeight="1" x14ac:dyDescent="0.2">
      <c r="A61" s="14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1"/>
      <c r="O61" s="12"/>
      <c r="P61" s="12"/>
      <c r="Q61" s="12"/>
      <c r="R61" s="12"/>
      <c r="S61" s="12"/>
      <c r="T61" s="12"/>
      <c r="U61" s="12"/>
      <c r="V61" s="12"/>
      <c r="W61" s="15"/>
      <c r="X61" s="14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1"/>
      <c r="AL61" s="12"/>
      <c r="AM61" s="12"/>
      <c r="AN61" s="12"/>
      <c r="AO61" s="12"/>
      <c r="AP61" s="12"/>
      <c r="AQ61" s="12"/>
      <c r="AR61" s="12"/>
      <c r="AS61" s="12"/>
      <c r="AT61" s="15"/>
    </row>
    <row r="62" spans="1:46" s="13" customFormat="1" ht="9.9499999999999993" customHeight="1" x14ac:dyDescent="0.2">
      <c r="A62" s="14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1"/>
      <c r="O62" s="12"/>
      <c r="P62" s="12"/>
      <c r="Q62" s="12"/>
      <c r="R62" s="12"/>
      <c r="S62" s="12"/>
      <c r="T62" s="12"/>
      <c r="U62" s="12"/>
      <c r="V62" s="12"/>
      <c r="W62" s="15"/>
      <c r="X62" s="14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1"/>
      <c r="AL62" s="12"/>
      <c r="AM62" s="12"/>
      <c r="AN62" s="12"/>
      <c r="AO62" s="12"/>
      <c r="AP62" s="12"/>
      <c r="AQ62" s="12"/>
      <c r="AR62" s="12"/>
      <c r="AS62" s="12"/>
      <c r="AT62" s="15"/>
    </row>
    <row r="63" spans="1:46" s="13" customFormat="1" ht="6" customHeight="1" x14ac:dyDescent="0.2">
      <c r="A63" s="16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7"/>
      <c r="P63" s="17"/>
      <c r="Q63" s="17"/>
      <c r="R63" s="17"/>
      <c r="S63" s="17"/>
      <c r="T63" s="17"/>
      <c r="U63" s="17"/>
      <c r="V63" s="17"/>
      <c r="W63" s="18"/>
      <c r="X63" s="16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7"/>
      <c r="AM63" s="17"/>
      <c r="AN63" s="17"/>
      <c r="AO63" s="17"/>
      <c r="AP63" s="17"/>
      <c r="AQ63" s="17"/>
      <c r="AR63" s="17"/>
      <c r="AS63" s="17"/>
      <c r="AT63" s="18"/>
    </row>
  </sheetData>
  <mergeCells count="36">
    <mergeCell ref="X2:AT3"/>
    <mergeCell ref="B5:N9"/>
    <mergeCell ref="A2:W4"/>
    <mergeCell ref="Y5:AK9"/>
    <mergeCell ref="B10:N11"/>
    <mergeCell ref="Y10:AK11"/>
    <mergeCell ref="B12:N13"/>
    <mergeCell ref="Y12:AK13"/>
    <mergeCell ref="B14:N15"/>
    <mergeCell ref="Y14:AK15"/>
    <mergeCell ref="B17:N21"/>
    <mergeCell ref="Y17:AK21"/>
    <mergeCell ref="A23:W24"/>
    <mergeCell ref="X23:AT24"/>
    <mergeCell ref="B26:N30"/>
    <mergeCell ref="Y26:AK30"/>
    <mergeCell ref="B35:N36"/>
    <mergeCell ref="Y35:AK36"/>
    <mergeCell ref="B31:N32"/>
    <mergeCell ref="Y31:AK32"/>
    <mergeCell ref="B33:N34"/>
    <mergeCell ref="Y33:AK34"/>
    <mergeCell ref="B38:N42"/>
    <mergeCell ref="Y38:AK42"/>
    <mergeCell ref="A44:W45"/>
    <mergeCell ref="X44:AT45"/>
    <mergeCell ref="B47:N51"/>
    <mergeCell ref="Y47:AK51"/>
    <mergeCell ref="B56:N57"/>
    <mergeCell ref="Y56:AK57"/>
    <mergeCell ref="B59:N63"/>
    <mergeCell ref="Y59:AK63"/>
    <mergeCell ref="B52:N53"/>
    <mergeCell ref="Y52:AK53"/>
    <mergeCell ref="B54:N55"/>
    <mergeCell ref="Y54:AK55"/>
  </mergeCells>
  <pageMargins left="0.39370078740157483" right="0.39370078740157483" top="0.35433070866141736" bottom="0.35433070866141736" header="0.31496062992125984" footer="0.31496062992125984"/>
  <pageSetup paperSize="9" orientation="landscape" verticalDpi="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C648"/>
  <sheetViews>
    <sheetView zoomScale="124" zoomScaleNormal="124" workbookViewId="0">
      <selection activeCell="C21" sqref="C21 C23"/>
    </sheetView>
  </sheetViews>
  <sheetFormatPr defaultRowHeight="15.75" x14ac:dyDescent="0.25"/>
  <cols>
    <col min="1" max="1" width="1.875" customWidth="1"/>
    <col min="2" max="2" width="20.25" customWidth="1"/>
    <col min="3" max="3" width="63.25" customWidth="1"/>
  </cols>
  <sheetData>
    <row r="1" spans="1:3" ht="10.5" customHeight="1" x14ac:dyDescent="0.25">
      <c r="A1" s="62"/>
      <c r="B1" s="63"/>
      <c r="C1" s="82" t="s">
        <v>108</v>
      </c>
    </row>
    <row r="2" spans="1:3" ht="13.5" customHeight="1" x14ac:dyDescent="0.25">
      <c r="A2" s="64"/>
      <c r="B2" s="65" t="s">
        <v>45</v>
      </c>
      <c r="C2" s="34" t="str">
        <f>Name</f>
        <v xml:space="preserve"> УФК по Челябинской области (Управление Министерства юстиции Российской Федерации по Челябинской области)</v>
      </c>
    </row>
    <row r="3" spans="1:3" ht="8.25" customHeight="1" x14ac:dyDescent="0.25">
      <c r="A3" s="64"/>
      <c r="B3" s="66"/>
      <c r="C3" s="67" t="s">
        <v>46</v>
      </c>
    </row>
    <row r="4" spans="1:3" ht="10.5" customHeight="1" x14ac:dyDescent="0.25">
      <c r="A4" s="64"/>
      <c r="B4" s="66"/>
      <c r="C4" s="68" t="str">
        <f>"  ИНН "&amp;INN&amp;" КПП "&amp;KPP&amp;"                         "&amp;PersonalAcc</f>
        <v xml:space="preserve">  ИНН 7453197647 КПП 745101001                         40101810400000010801</v>
      </c>
    </row>
    <row r="5" spans="1:3" ht="9.75" customHeight="1" x14ac:dyDescent="0.25">
      <c r="A5" s="64"/>
      <c r="B5" s="66"/>
      <c r="C5" s="69" t="s">
        <v>47</v>
      </c>
    </row>
    <row r="6" spans="1:3" ht="12" customHeight="1" x14ac:dyDescent="0.25">
      <c r="A6" s="64"/>
      <c r="B6" s="66"/>
      <c r="C6" s="33" t="str">
        <f>"БИК "&amp;BIC&amp;" ("&amp;BankName&amp;")"</f>
        <v>БИК 047501001 (Отделение Челябинск, г. Челябинск)</v>
      </c>
    </row>
    <row r="7" spans="1:3" ht="9" customHeight="1" x14ac:dyDescent="0.25">
      <c r="A7" s="64"/>
      <c r="B7" s="66"/>
      <c r="C7" s="67" t="s">
        <v>48</v>
      </c>
    </row>
    <row r="8" spans="1:3" ht="65.25" customHeight="1" x14ac:dyDescent="0.25">
      <c r="A8" s="64"/>
      <c r="B8" s="66"/>
      <c r="C8" s="35"/>
    </row>
    <row r="9" spans="1:3" ht="9" customHeight="1" x14ac:dyDescent="0.25">
      <c r="A9" s="64"/>
      <c r="B9" s="66"/>
      <c r="C9" s="67" t="s">
        <v>54</v>
      </c>
    </row>
    <row r="10" spans="1:3" ht="12" customHeight="1" x14ac:dyDescent="0.25">
      <c r="A10" s="64"/>
      <c r="B10" s="66"/>
      <c r="C10" s="70"/>
    </row>
    <row r="11" spans="1:3" ht="9" customHeight="1" x14ac:dyDescent="0.25">
      <c r="A11" s="64"/>
      <c r="B11" s="71"/>
      <c r="C11" s="72" t="s">
        <v>55</v>
      </c>
    </row>
    <row r="12" spans="1:3" ht="10.5" customHeight="1" x14ac:dyDescent="0.25">
      <c r="A12" s="64"/>
      <c r="B12" s="66"/>
      <c r="C12" s="73" t="s">
        <v>49</v>
      </c>
    </row>
    <row r="13" spans="1:3" ht="12" customHeight="1" x14ac:dyDescent="0.25">
      <c r="A13" s="74"/>
      <c r="B13" s="75"/>
      <c r="C13" s="76" t="s">
        <v>106</v>
      </c>
    </row>
    <row r="14" spans="1:3" ht="10.5" customHeight="1" x14ac:dyDescent="0.25">
      <c r="A14" s="64"/>
      <c r="B14" s="66"/>
      <c r="C14" s="82" t="s">
        <v>109</v>
      </c>
    </row>
    <row r="15" spans="1:3" ht="24.75" x14ac:dyDescent="0.25">
      <c r="A15" s="64"/>
      <c r="B15" s="65" t="s">
        <v>50</v>
      </c>
      <c r="C15" s="34" t="str">
        <f>C2</f>
        <v xml:space="preserve"> УФК по Челябинской области (Управление Министерства юстиции Российской Федерации по Челябинской области)</v>
      </c>
    </row>
    <row r="16" spans="1:3" ht="8.25" customHeight="1" x14ac:dyDescent="0.25">
      <c r="A16" s="64"/>
      <c r="B16" s="66"/>
      <c r="C16" s="67" t="s">
        <v>46</v>
      </c>
    </row>
    <row r="17" spans="1:3" ht="12" customHeight="1" x14ac:dyDescent="0.25">
      <c r="A17" s="64"/>
      <c r="B17" s="66"/>
      <c r="C17" s="68" t="str">
        <f>C4</f>
        <v xml:space="preserve">  ИНН 7453197647 КПП 745101001                         40101810400000010801</v>
      </c>
    </row>
    <row r="18" spans="1:3" ht="9.75" customHeight="1" x14ac:dyDescent="0.25">
      <c r="A18" s="64"/>
      <c r="B18" s="66"/>
      <c r="C18" s="69" t="s">
        <v>107</v>
      </c>
    </row>
    <row r="19" spans="1:3" ht="12" customHeight="1" x14ac:dyDescent="0.25">
      <c r="A19" s="64"/>
      <c r="B19" s="66"/>
      <c r="C19" s="33" t="str">
        <f>C6</f>
        <v>БИК 047501001 (Отделение Челябинск, г. Челябинск)</v>
      </c>
    </row>
    <row r="20" spans="1:3" ht="8.25" customHeight="1" x14ac:dyDescent="0.25">
      <c r="A20" s="64"/>
      <c r="B20" s="66"/>
      <c r="C20" s="67" t="s">
        <v>51</v>
      </c>
    </row>
    <row r="21" spans="1:3" ht="64.5" customHeight="1" x14ac:dyDescent="0.25">
      <c r="A21" s="64"/>
      <c r="B21" s="66"/>
      <c r="C21" s="61"/>
    </row>
    <row r="22" spans="1:3" ht="9" customHeight="1" x14ac:dyDescent="0.25">
      <c r="A22" s="64"/>
      <c r="B22" s="66"/>
      <c r="C22" s="77" t="s">
        <v>54</v>
      </c>
    </row>
    <row r="23" spans="1:3" ht="12.75" customHeight="1" x14ac:dyDescent="0.25">
      <c r="A23" s="64"/>
      <c r="B23" s="78"/>
      <c r="C23" s="70"/>
    </row>
    <row r="24" spans="1:3" ht="8.25" customHeight="1" x14ac:dyDescent="0.25">
      <c r="A24" s="64"/>
      <c r="B24" s="78"/>
      <c r="C24" s="79" t="s">
        <v>55</v>
      </c>
    </row>
    <row r="25" spans="1:3" ht="12" customHeight="1" x14ac:dyDescent="0.25">
      <c r="A25" s="64"/>
      <c r="B25" s="78"/>
      <c r="C25" s="73" t="s">
        <v>49</v>
      </c>
    </row>
    <row r="26" spans="1:3" ht="12.75" customHeight="1" x14ac:dyDescent="0.25">
      <c r="A26" s="74"/>
      <c r="B26" s="80"/>
      <c r="C26" s="76" t="s">
        <v>106</v>
      </c>
    </row>
    <row r="27" spans="1:3" ht="9" customHeight="1" x14ac:dyDescent="0.25">
      <c r="A27" s="97" t="s">
        <v>99</v>
      </c>
      <c r="B27" s="97"/>
      <c r="C27" s="97"/>
    </row>
    <row r="35" ht="9" customHeight="1" x14ac:dyDescent="0.25"/>
    <row r="37" ht="9" customHeight="1" x14ac:dyDescent="0.25"/>
    <row r="48" ht="9" customHeight="1" x14ac:dyDescent="0.25"/>
    <row r="50" ht="9" customHeight="1" x14ac:dyDescent="0.25"/>
    <row r="61" ht="9" customHeight="1" x14ac:dyDescent="0.25"/>
    <row r="63" ht="9" customHeight="1" x14ac:dyDescent="0.25"/>
    <row r="74" ht="9" customHeight="1" x14ac:dyDescent="0.25"/>
    <row r="76" ht="9" customHeight="1" x14ac:dyDescent="0.25"/>
    <row r="87" ht="9" customHeight="1" x14ac:dyDescent="0.25"/>
    <row r="89" ht="9" customHeight="1" x14ac:dyDescent="0.25"/>
    <row r="100" ht="9" customHeight="1" x14ac:dyDescent="0.25"/>
    <row r="102" ht="9" customHeight="1" x14ac:dyDescent="0.25"/>
    <row r="113" ht="9" customHeight="1" x14ac:dyDescent="0.25"/>
    <row r="115" ht="9" customHeight="1" x14ac:dyDescent="0.25"/>
    <row r="126" ht="9" customHeight="1" x14ac:dyDescent="0.25"/>
    <row r="128" ht="9" customHeight="1" x14ac:dyDescent="0.25"/>
    <row r="139" ht="9" customHeight="1" x14ac:dyDescent="0.25"/>
    <row r="141" ht="9" customHeight="1" x14ac:dyDescent="0.25"/>
    <row r="152" ht="9" customHeight="1" x14ac:dyDescent="0.25"/>
    <row r="154" ht="9" customHeight="1" x14ac:dyDescent="0.25"/>
    <row r="165" ht="9" customHeight="1" x14ac:dyDescent="0.25"/>
    <row r="167" ht="9" customHeight="1" x14ac:dyDescent="0.25"/>
    <row r="178" ht="9" customHeight="1" x14ac:dyDescent="0.25"/>
    <row r="180" ht="9" customHeight="1" x14ac:dyDescent="0.25"/>
    <row r="191" ht="9" customHeight="1" x14ac:dyDescent="0.25"/>
    <row r="193" ht="9" customHeight="1" x14ac:dyDescent="0.25"/>
    <row r="204" ht="9" customHeight="1" x14ac:dyDescent="0.25"/>
    <row r="206" ht="9" customHeight="1" x14ac:dyDescent="0.25"/>
    <row r="217" ht="9" customHeight="1" x14ac:dyDescent="0.25"/>
    <row r="219" ht="9" customHeight="1" x14ac:dyDescent="0.25"/>
    <row r="230" ht="9" customHeight="1" x14ac:dyDescent="0.25"/>
    <row r="232" ht="9" customHeight="1" x14ac:dyDescent="0.25"/>
    <row r="243" ht="9" customHeight="1" x14ac:dyDescent="0.25"/>
    <row r="245" ht="9" customHeight="1" x14ac:dyDescent="0.25"/>
    <row r="256" ht="9" customHeight="1" x14ac:dyDescent="0.25"/>
    <row r="258" ht="9" customHeight="1" x14ac:dyDescent="0.25"/>
    <row r="269" ht="9" customHeight="1" x14ac:dyDescent="0.25"/>
    <row r="271" ht="9" customHeight="1" x14ac:dyDescent="0.25"/>
    <row r="282" ht="9" customHeight="1" x14ac:dyDescent="0.25"/>
    <row r="284" ht="9" customHeight="1" x14ac:dyDescent="0.25"/>
    <row r="295" ht="9" customHeight="1" x14ac:dyDescent="0.25"/>
    <row r="297" ht="9" customHeight="1" x14ac:dyDescent="0.25"/>
    <row r="308" ht="9" customHeight="1" x14ac:dyDescent="0.25"/>
    <row r="310" ht="9" customHeight="1" x14ac:dyDescent="0.25"/>
    <row r="321" ht="9" customHeight="1" x14ac:dyDescent="0.25"/>
    <row r="323" ht="9" customHeight="1" x14ac:dyDescent="0.25"/>
    <row r="334" ht="9" customHeight="1" x14ac:dyDescent="0.25"/>
    <row r="336" ht="9" customHeight="1" x14ac:dyDescent="0.25"/>
    <row r="347" ht="9" customHeight="1" x14ac:dyDescent="0.25"/>
    <row r="349" ht="9" customHeight="1" x14ac:dyDescent="0.25"/>
    <row r="360" ht="9" customHeight="1" x14ac:dyDescent="0.25"/>
    <row r="362" ht="9" customHeight="1" x14ac:dyDescent="0.25"/>
    <row r="373" ht="9" customHeight="1" x14ac:dyDescent="0.25"/>
    <row r="375" ht="9" customHeight="1" x14ac:dyDescent="0.25"/>
    <row r="386" ht="9" customHeight="1" x14ac:dyDescent="0.25"/>
    <row r="388" ht="9" customHeight="1" x14ac:dyDescent="0.25"/>
    <row r="399" ht="9" customHeight="1" x14ac:dyDescent="0.25"/>
    <row r="401" ht="9" customHeight="1" x14ac:dyDescent="0.25"/>
    <row r="412" ht="9" customHeight="1" x14ac:dyDescent="0.25"/>
    <row r="414" ht="9" customHeight="1" x14ac:dyDescent="0.25"/>
    <row r="425" ht="9" customHeight="1" x14ac:dyDescent="0.25"/>
    <row r="427" ht="9" customHeight="1" x14ac:dyDescent="0.25"/>
    <row r="438" ht="9" customHeight="1" x14ac:dyDescent="0.25"/>
    <row r="440" ht="9" customHeight="1" x14ac:dyDescent="0.25"/>
    <row r="451" ht="9" customHeight="1" x14ac:dyDescent="0.25"/>
    <row r="453" ht="9" customHeight="1" x14ac:dyDescent="0.25"/>
    <row r="464" ht="9" customHeight="1" x14ac:dyDescent="0.25"/>
    <row r="466" ht="9" customHeight="1" x14ac:dyDescent="0.25"/>
    <row r="477" ht="9" customHeight="1" x14ac:dyDescent="0.25"/>
    <row r="479" ht="9" customHeight="1" x14ac:dyDescent="0.25"/>
    <row r="490" ht="9" customHeight="1" x14ac:dyDescent="0.25"/>
    <row r="492" ht="9" customHeight="1" x14ac:dyDescent="0.25"/>
    <row r="503" ht="9" customHeight="1" x14ac:dyDescent="0.25"/>
    <row r="505" ht="9" customHeight="1" x14ac:dyDescent="0.25"/>
    <row r="516" ht="9" customHeight="1" x14ac:dyDescent="0.25"/>
    <row r="518" ht="9" customHeight="1" x14ac:dyDescent="0.25"/>
    <row r="529" ht="9" customHeight="1" x14ac:dyDescent="0.25"/>
    <row r="531" ht="9" customHeight="1" x14ac:dyDescent="0.25"/>
    <row r="542" ht="9" customHeight="1" x14ac:dyDescent="0.25"/>
    <row r="544" ht="9" customHeight="1" x14ac:dyDescent="0.25"/>
    <row r="555" ht="9" customHeight="1" x14ac:dyDescent="0.25"/>
    <row r="557" ht="9" customHeight="1" x14ac:dyDescent="0.25"/>
    <row r="568" ht="9" customHeight="1" x14ac:dyDescent="0.25"/>
    <row r="570" ht="9" customHeight="1" x14ac:dyDescent="0.25"/>
    <row r="581" ht="9" customHeight="1" x14ac:dyDescent="0.25"/>
    <row r="583" ht="9" customHeight="1" x14ac:dyDescent="0.25"/>
    <row r="594" ht="9" customHeight="1" x14ac:dyDescent="0.25"/>
    <row r="596" ht="9" customHeight="1" x14ac:dyDescent="0.25"/>
    <row r="607" ht="9" customHeight="1" x14ac:dyDescent="0.25"/>
    <row r="609" ht="9" customHeight="1" x14ac:dyDescent="0.25"/>
    <row r="620" ht="9" customHeight="1" x14ac:dyDescent="0.25"/>
    <row r="622" ht="9" customHeight="1" x14ac:dyDescent="0.25"/>
    <row r="633" ht="9" customHeight="1" x14ac:dyDescent="0.25"/>
    <row r="635" ht="9" customHeight="1" x14ac:dyDescent="0.25"/>
    <row r="646" ht="9" customHeight="1" x14ac:dyDescent="0.25"/>
    <row r="648" ht="9" customHeight="1" x14ac:dyDescent="0.25"/>
  </sheetData>
  <mergeCells count="1">
    <mergeCell ref="A27:C27"/>
  </mergeCells>
  <pageMargins left="0.7" right="0.7" top="0.75" bottom="0.75" header="0.3" footer="0.3"/>
  <pageSetup paperSize="9" scale="96" fitToHeight="0" orientation="portrait" verticalDpi="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T1008"/>
  <sheetViews>
    <sheetView workbookViewId="0">
      <selection activeCell="A946" sqref="A946:XFD1008"/>
    </sheetView>
  </sheetViews>
  <sheetFormatPr defaultColWidth="2.375" defaultRowHeight="15.75" x14ac:dyDescent="0.25"/>
  <cols>
    <col min="1" max="21" width="2.25" customWidth="1"/>
    <col min="22" max="22" width="6.625" customWidth="1"/>
    <col min="23" max="44" width="2.25" customWidth="1"/>
    <col min="45" max="45" width="6.625" customWidth="1"/>
  </cols>
  <sheetData>
    <row r="1" spans="1:46" s="12" customFormat="1" ht="6.75" customHeight="1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/>
      <c r="X1" s="9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1"/>
    </row>
    <row r="2" spans="1:46" s="13" customFormat="1" ht="12.75" customHeight="1" x14ac:dyDescent="0.2">
      <c r="A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10"/>
      <c r="X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5"/>
    </row>
    <row r="3" spans="1:46" s="13" customFormat="1" ht="12.75" customHeight="1" x14ac:dyDescent="0.2">
      <c r="A3" s="103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10"/>
      <c r="X3" s="106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5"/>
    </row>
    <row r="4" spans="1:46" s="13" customFormat="1" ht="6" customHeight="1" x14ac:dyDescent="0.2">
      <c r="A4" s="103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10"/>
      <c r="X4" s="14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5"/>
    </row>
    <row r="5" spans="1:46" s="13" customFormat="1" ht="9.9499999999999993" customHeight="1" x14ac:dyDescent="0.2">
      <c r="A5" s="14"/>
      <c r="B5" s="108" t="str">
        <f>"ИНН "&amp;INN&amp;", БИК "&amp;BIC&amp;", Р/С "&amp;PersonalAcc</f>
        <v>ИНН 7453197647, БИК 047501001, Р/С 40101810400000010801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28"/>
      <c r="P5" s="28"/>
      <c r="Q5" s="28"/>
      <c r="R5" s="28"/>
      <c r="S5" s="28"/>
      <c r="T5" s="28"/>
      <c r="U5" s="28"/>
      <c r="V5" s="28"/>
      <c r="W5" s="15"/>
      <c r="X5" s="14"/>
      <c r="Y5" s="107" t="str">
        <f>"ИНН "&amp;INN&amp;", БИК "&amp;BIC&amp;", Р/С "&amp;PersonalAcc</f>
        <v>ИНН 7453197647, БИК 047501001, Р/С 40101810400000010801</v>
      </c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28"/>
      <c r="AM5" s="28"/>
      <c r="AN5" s="28"/>
      <c r="AO5" s="28"/>
      <c r="AP5" s="28"/>
      <c r="AQ5" s="28"/>
      <c r="AR5" s="28"/>
      <c r="AS5" s="28"/>
      <c r="AT5" s="15"/>
    </row>
    <row r="6" spans="1:46" s="13" customFormat="1" ht="9.9499999999999993" customHeight="1" x14ac:dyDescent="0.2">
      <c r="A6" s="14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8"/>
      <c r="P6" s="28"/>
      <c r="Q6" s="28"/>
      <c r="R6" s="28"/>
      <c r="S6" s="28"/>
      <c r="T6" s="28"/>
      <c r="U6" s="28"/>
      <c r="V6" s="28"/>
      <c r="W6" s="15"/>
      <c r="X6" s="14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28"/>
      <c r="AM6" s="28"/>
      <c r="AN6" s="28"/>
      <c r="AO6" s="28"/>
      <c r="AP6" s="28"/>
      <c r="AQ6" s="28"/>
      <c r="AR6" s="28"/>
      <c r="AS6" s="28"/>
      <c r="AT6" s="15"/>
    </row>
    <row r="7" spans="1:46" s="13" customFormat="1" ht="6" customHeight="1" x14ac:dyDescent="0.2">
      <c r="A7" s="14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2"/>
      <c r="P7" s="12"/>
      <c r="Q7" s="12"/>
      <c r="R7" s="12"/>
      <c r="S7" s="12"/>
      <c r="T7" s="12"/>
      <c r="U7" s="12"/>
      <c r="V7" s="12"/>
      <c r="W7" s="15"/>
      <c r="X7" s="14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2"/>
      <c r="AM7" s="12"/>
      <c r="AN7" s="12"/>
      <c r="AO7" s="12"/>
      <c r="AP7" s="12"/>
      <c r="AQ7" s="12"/>
      <c r="AR7" s="12"/>
      <c r="AS7" s="12"/>
      <c r="AT7" s="15"/>
    </row>
    <row r="8" spans="1:46" s="13" customFormat="1" ht="8.1" customHeight="1" x14ac:dyDescent="0.2">
      <c r="A8" s="14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2"/>
      <c r="P8" s="12"/>
      <c r="Q8" s="12"/>
      <c r="R8" s="12"/>
      <c r="S8" s="12"/>
      <c r="T8" s="12"/>
      <c r="U8" s="12"/>
      <c r="V8" s="12"/>
      <c r="W8" s="15"/>
      <c r="X8" s="14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2"/>
      <c r="AM8" s="12"/>
      <c r="AN8" s="12"/>
      <c r="AO8" s="12"/>
      <c r="AP8" s="12"/>
      <c r="AQ8" s="12"/>
      <c r="AR8" s="12"/>
      <c r="AS8" s="12"/>
      <c r="AT8" s="15"/>
    </row>
    <row r="9" spans="1:46" s="13" customFormat="1" ht="8.1" customHeight="1" x14ac:dyDescent="0.2">
      <c r="A9" s="14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2"/>
      <c r="P9" s="12"/>
      <c r="Q9" s="12"/>
      <c r="R9" s="12"/>
      <c r="S9" s="12"/>
      <c r="T9" s="12"/>
      <c r="U9" s="12"/>
      <c r="V9" s="12"/>
      <c r="W9" s="15"/>
      <c r="X9" s="14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2"/>
      <c r="AM9" s="12"/>
      <c r="AN9" s="12"/>
      <c r="AO9" s="12"/>
      <c r="AP9" s="12"/>
      <c r="AQ9" s="12"/>
      <c r="AR9" s="12"/>
      <c r="AS9" s="12"/>
      <c r="AT9" s="15"/>
    </row>
    <row r="10" spans="1:46" s="13" customFormat="1" ht="9.9499999999999993" customHeight="1" x14ac:dyDescent="0.2">
      <c r="A10" s="14"/>
      <c r="B10" s="98" t="s">
        <v>336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9"/>
      <c r="O10" s="12"/>
      <c r="P10" s="12"/>
      <c r="Q10" s="12"/>
      <c r="R10" s="12"/>
      <c r="S10" s="12"/>
      <c r="T10" s="12"/>
      <c r="U10" s="12"/>
      <c r="V10" s="12"/>
      <c r="W10" s="15"/>
      <c r="X10" s="14"/>
      <c r="Y10" s="98" t="s">
        <v>339</v>
      </c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9"/>
      <c r="AL10" s="12"/>
      <c r="AM10" s="12"/>
      <c r="AN10" s="12"/>
      <c r="AO10" s="12"/>
      <c r="AP10" s="12"/>
      <c r="AQ10" s="12"/>
      <c r="AR10" s="12"/>
      <c r="AS10" s="12"/>
      <c r="AT10" s="15"/>
    </row>
    <row r="11" spans="1:46" s="13" customFormat="1" ht="8.1" customHeight="1" x14ac:dyDescent="0.2">
      <c r="A11" s="14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9"/>
      <c r="O11" s="12"/>
      <c r="P11" s="12"/>
      <c r="Q11" s="12"/>
      <c r="R11" s="12"/>
      <c r="S11" s="12"/>
      <c r="T11" s="12"/>
      <c r="U11" s="12"/>
      <c r="V11" s="12"/>
      <c r="W11" s="15"/>
      <c r="X11" s="14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9"/>
      <c r="AL11" s="12"/>
      <c r="AM11" s="12"/>
      <c r="AN11" s="12"/>
      <c r="AO11" s="12"/>
      <c r="AP11" s="12"/>
      <c r="AQ11" s="12"/>
      <c r="AR11" s="12"/>
      <c r="AS11" s="12"/>
      <c r="AT11" s="15"/>
    </row>
    <row r="12" spans="1:46" s="13" customFormat="1" ht="8.1" customHeight="1" x14ac:dyDescent="0.2">
      <c r="A12" s="14"/>
      <c r="B12" s="98" t="s">
        <v>337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9"/>
      <c r="O12" s="12"/>
      <c r="P12" s="12"/>
      <c r="Q12" s="12"/>
      <c r="R12" s="12"/>
      <c r="S12" s="12"/>
      <c r="T12" s="12"/>
      <c r="U12" s="12"/>
      <c r="V12" s="12"/>
      <c r="W12" s="15"/>
      <c r="X12" s="14"/>
      <c r="Y12" s="98" t="s">
        <v>337</v>
      </c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  <c r="AL12" s="12"/>
      <c r="AM12" s="12"/>
      <c r="AN12" s="12"/>
      <c r="AO12" s="12"/>
      <c r="AP12" s="12"/>
      <c r="AQ12" s="12"/>
      <c r="AR12" s="12"/>
      <c r="AS12" s="12"/>
      <c r="AT12" s="15"/>
    </row>
    <row r="13" spans="1:46" s="13" customFormat="1" ht="9.9499999999999993" customHeight="1" x14ac:dyDescent="0.2">
      <c r="A13" s="14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9"/>
      <c r="O13" s="12"/>
      <c r="P13" s="12"/>
      <c r="Q13" s="12"/>
      <c r="R13" s="12"/>
      <c r="S13" s="12"/>
      <c r="T13" s="12"/>
      <c r="U13" s="12"/>
      <c r="V13" s="12"/>
      <c r="W13" s="15"/>
      <c r="X13" s="14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9"/>
      <c r="AL13" s="12"/>
      <c r="AM13" s="12"/>
      <c r="AN13" s="12"/>
      <c r="AO13" s="12"/>
      <c r="AP13" s="12"/>
      <c r="AQ13" s="12"/>
      <c r="AR13" s="12"/>
      <c r="AS13" s="12"/>
      <c r="AT13" s="15"/>
    </row>
    <row r="14" spans="1:46" s="13" customFormat="1" ht="8.1" customHeight="1" x14ac:dyDescent="0.2">
      <c r="A14" s="14"/>
      <c r="B14" s="98" t="s">
        <v>338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9"/>
      <c r="O14" s="12"/>
      <c r="P14" s="12"/>
      <c r="Q14" s="12"/>
      <c r="R14" s="12"/>
      <c r="S14" s="12"/>
      <c r="T14" s="12"/>
      <c r="U14" s="12"/>
      <c r="V14" s="12"/>
      <c r="W14" s="15"/>
      <c r="X14" s="14"/>
      <c r="Y14" s="98" t="s">
        <v>340</v>
      </c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  <c r="AL14" s="12"/>
      <c r="AM14" s="12"/>
      <c r="AN14" s="12"/>
      <c r="AO14" s="12"/>
      <c r="AP14" s="12"/>
      <c r="AQ14" s="12"/>
      <c r="AR14" s="12"/>
      <c r="AS14" s="12"/>
      <c r="AT14" s="15"/>
    </row>
    <row r="15" spans="1:46" s="13" customFormat="1" ht="8.1" customHeight="1" x14ac:dyDescent="0.2">
      <c r="A15" s="14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9"/>
      <c r="O15" s="12"/>
      <c r="P15" s="12"/>
      <c r="Q15" s="12"/>
      <c r="R15" s="12"/>
      <c r="S15" s="12"/>
      <c r="T15" s="12"/>
      <c r="U15" s="12"/>
      <c r="V15" s="12"/>
      <c r="W15" s="15"/>
      <c r="X15" s="14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9"/>
      <c r="AL15" s="12"/>
      <c r="AM15" s="12"/>
      <c r="AN15" s="12"/>
      <c r="AO15" s="12"/>
      <c r="AP15" s="12"/>
      <c r="AQ15" s="12"/>
      <c r="AR15" s="12"/>
      <c r="AS15" s="12"/>
      <c r="AT15" s="15"/>
    </row>
    <row r="16" spans="1:46" s="13" customFormat="1" ht="9.75" customHeight="1" x14ac:dyDescent="0.2">
      <c r="A16" s="14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5"/>
      <c r="X16" s="14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5"/>
    </row>
    <row r="17" spans="1:46" s="13" customFormat="1" ht="8.1" customHeight="1" x14ac:dyDescent="0.2">
      <c r="A17" s="14"/>
      <c r="B17" s="100" t="s">
        <v>256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1"/>
      <c r="O17" s="12"/>
      <c r="P17" s="12"/>
      <c r="Q17" s="12"/>
      <c r="R17" s="12"/>
      <c r="S17" s="12"/>
      <c r="T17" s="12"/>
      <c r="U17" s="12"/>
      <c r="V17" s="12"/>
      <c r="W17" s="15"/>
      <c r="X17" s="14"/>
      <c r="Y17" s="100" t="s">
        <v>256</v>
      </c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1"/>
      <c r="AL17" s="12"/>
      <c r="AM17" s="12"/>
      <c r="AN17" s="12"/>
      <c r="AO17" s="12"/>
      <c r="AP17" s="12"/>
      <c r="AQ17" s="12"/>
      <c r="AR17" s="12"/>
      <c r="AS17" s="12"/>
      <c r="AT17" s="15"/>
    </row>
    <row r="18" spans="1:46" s="13" customFormat="1" ht="9.9499999999999993" customHeight="1" x14ac:dyDescent="0.2">
      <c r="A18" s="14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1"/>
      <c r="O18" s="12"/>
      <c r="P18" s="12"/>
      <c r="Q18" s="12"/>
      <c r="R18" s="12"/>
      <c r="S18" s="12"/>
      <c r="T18" s="12"/>
      <c r="U18" s="12"/>
      <c r="V18" s="12"/>
      <c r="W18" s="15"/>
      <c r="X18" s="14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1"/>
      <c r="AL18" s="12"/>
      <c r="AM18" s="12"/>
      <c r="AN18" s="12"/>
      <c r="AO18" s="12"/>
      <c r="AP18" s="12"/>
      <c r="AQ18" s="12"/>
      <c r="AR18" s="12"/>
      <c r="AS18" s="12"/>
      <c r="AT18" s="15"/>
    </row>
    <row r="19" spans="1:46" s="13" customFormat="1" ht="9.9499999999999993" customHeight="1" x14ac:dyDescent="0.2">
      <c r="A19" s="14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1"/>
      <c r="O19" s="12"/>
      <c r="P19" s="12"/>
      <c r="Q19" s="12"/>
      <c r="R19" s="12"/>
      <c r="S19" s="12"/>
      <c r="T19" s="12"/>
      <c r="U19" s="12"/>
      <c r="V19" s="12"/>
      <c r="W19" s="15"/>
      <c r="X19" s="14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1"/>
      <c r="AL19" s="12"/>
      <c r="AM19" s="12"/>
      <c r="AN19" s="12"/>
      <c r="AO19" s="12"/>
      <c r="AP19" s="12"/>
      <c r="AQ19" s="12"/>
      <c r="AR19" s="12"/>
      <c r="AS19" s="12"/>
      <c r="AT19" s="15"/>
    </row>
    <row r="20" spans="1:46" s="13" customFormat="1" ht="9.9499999999999993" customHeight="1" x14ac:dyDescent="0.2">
      <c r="A20" s="14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1"/>
      <c r="O20" s="12"/>
      <c r="P20" s="12"/>
      <c r="Q20" s="12"/>
      <c r="R20" s="12"/>
      <c r="S20" s="12"/>
      <c r="T20" s="12"/>
      <c r="U20" s="12"/>
      <c r="V20" s="12"/>
      <c r="W20" s="15"/>
      <c r="X20" s="14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1"/>
      <c r="AL20" s="12"/>
      <c r="AM20" s="12"/>
      <c r="AN20" s="12"/>
      <c r="AO20" s="12"/>
      <c r="AP20" s="12"/>
      <c r="AQ20" s="12"/>
      <c r="AR20" s="12"/>
      <c r="AS20" s="12"/>
      <c r="AT20" s="15"/>
    </row>
    <row r="21" spans="1:46" s="13" customFormat="1" ht="6" customHeight="1" x14ac:dyDescent="0.2">
      <c r="A21" s="16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7"/>
      <c r="P21" s="17"/>
      <c r="Q21" s="17"/>
      <c r="R21" s="17"/>
      <c r="S21" s="17"/>
      <c r="T21" s="17"/>
      <c r="U21" s="17"/>
      <c r="V21" s="17"/>
      <c r="W21" s="18"/>
      <c r="X21" s="16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7"/>
      <c r="AM21" s="17"/>
      <c r="AN21" s="17"/>
      <c r="AO21" s="17"/>
      <c r="AP21" s="17"/>
      <c r="AQ21" s="17"/>
      <c r="AR21" s="17"/>
      <c r="AS21" s="17"/>
      <c r="AT21" s="18"/>
    </row>
    <row r="22" spans="1:46" s="12" customFormat="1" ht="6.75" customHeight="1" x14ac:dyDescent="0.2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1"/>
      <c r="X22" s="9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1"/>
    </row>
    <row r="23" spans="1:46" s="13" customFormat="1" ht="12.75" customHeight="1" x14ac:dyDescent="0.2">
      <c r="A2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5"/>
      <c r="X2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5"/>
    </row>
    <row r="24" spans="1:46" s="13" customFormat="1" ht="12.75" customHeight="1" x14ac:dyDescent="0.2">
      <c r="A24" s="106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5"/>
      <c r="X24" s="106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5"/>
    </row>
    <row r="25" spans="1:46" s="13" customFormat="1" ht="6" customHeight="1" x14ac:dyDescent="0.2">
      <c r="A25" s="14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5"/>
      <c r="X25" s="14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5"/>
    </row>
    <row r="26" spans="1:46" s="13" customFormat="1" ht="9.9499999999999993" customHeight="1" x14ac:dyDescent="0.2">
      <c r="A26" s="14"/>
      <c r="B26" s="107" t="str">
        <f>"ИНН "&amp;INN&amp;", БИК "&amp;BIC&amp;", Р/С "&amp;PersonalAcc</f>
        <v>ИНН 7453197647, БИК 047501001, Р/С 40101810400000010801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28"/>
      <c r="P26" s="28"/>
      <c r="Q26" s="28"/>
      <c r="R26" s="28"/>
      <c r="S26" s="28"/>
      <c r="T26" s="28"/>
      <c r="U26" s="28"/>
      <c r="V26" s="28"/>
      <c r="W26" s="15"/>
      <c r="X26" s="14"/>
      <c r="Y26" s="107" t="str">
        <f>"ИНН "&amp;INN&amp;", БИК "&amp;BIC&amp;", Р/С "&amp;PersonalAcc</f>
        <v>ИНН 7453197647, БИК 047501001, Р/С 40101810400000010801</v>
      </c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28"/>
      <c r="AM26" s="28"/>
      <c r="AN26" s="28"/>
      <c r="AO26" s="28"/>
      <c r="AP26" s="28"/>
      <c r="AQ26" s="28"/>
      <c r="AR26" s="28"/>
      <c r="AS26" s="28"/>
      <c r="AT26" s="15"/>
    </row>
    <row r="27" spans="1:46" s="13" customFormat="1" ht="9.9499999999999993" customHeight="1" x14ac:dyDescent="0.2">
      <c r="A27" s="14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28"/>
      <c r="P27" s="28"/>
      <c r="Q27" s="28"/>
      <c r="R27" s="28"/>
      <c r="S27" s="28"/>
      <c r="T27" s="28"/>
      <c r="U27" s="28"/>
      <c r="V27" s="28"/>
      <c r="W27" s="15"/>
      <c r="X27" s="14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28"/>
      <c r="AM27" s="28"/>
      <c r="AN27" s="28"/>
      <c r="AO27" s="28"/>
      <c r="AP27" s="28"/>
      <c r="AQ27" s="28"/>
      <c r="AR27" s="28"/>
      <c r="AS27" s="28"/>
      <c r="AT27" s="15"/>
    </row>
    <row r="28" spans="1:46" s="13" customFormat="1" ht="6" customHeight="1" x14ac:dyDescent="0.2">
      <c r="A28" s="14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2"/>
      <c r="P28" s="12"/>
      <c r="Q28" s="12"/>
      <c r="R28" s="12"/>
      <c r="S28" s="12"/>
      <c r="T28" s="12"/>
      <c r="U28" s="12"/>
      <c r="V28" s="12"/>
      <c r="W28" s="15"/>
      <c r="X28" s="14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2"/>
      <c r="AM28" s="12"/>
      <c r="AN28" s="12"/>
      <c r="AO28" s="12"/>
      <c r="AP28" s="12"/>
      <c r="AQ28" s="12"/>
      <c r="AR28" s="12"/>
      <c r="AS28" s="12"/>
      <c r="AT28" s="15"/>
    </row>
    <row r="29" spans="1:46" s="13" customFormat="1" ht="8.1" customHeight="1" x14ac:dyDescent="0.2">
      <c r="A29" s="14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2"/>
      <c r="P29" s="12"/>
      <c r="Q29" s="12"/>
      <c r="R29" s="12"/>
      <c r="S29" s="12"/>
      <c r="T29" s="12"/>
      <c r="U29" s="12"/>
      <c r="V29" s="12"/>
      <c r="W29" s="15"/>
      <c r="X29" s="14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2"/>
      <c r="AM29" s="12"/>
      <c r="AN29" s="12"/>
      <c r="AO29" s="12"/>
      <c r="AP29" s="12"/>
      <c r="AQ29" s="12"/>
      <c r="AR29" s="12"/>
      <c r="AS29" s="12"/>
      <c r="AT29" s="15"/>
    </row>
    <row r="30" spans="1:46" s="13" customFormat="1" ht="8.1" customHeight="1" x14ac:dyDescent="0.2">
      <c r="A30" s="14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2"/>
      <c r="P30" s="12"/>
      <c r="Q30" s="12"/>
      <c r="R30" s="12"/>
      <c r="S30" s="12"/>
      <c r="T30" s="12"/>
      <c r="U30" s="12"/>
      <c r="V30" s="12"/>
      <c r="W30" s="15"/>
      <c r="X30" s="14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2"/>
      <c r="AM30" s="12"/>
      <c r="AN30" s="12"/>
      <c r="AO30" s="12"/>
      <c r="AP30" s="12"/>
      <c r="AQ30" s="12"/>
      <c r="AR30" s="12"/>
      <c r="AS30" s="12"/>
      <c r="AT30" s="15"/>
    </row>
    <row r="31" spans="1:46" s="13" customFormat="1" ht="9.9499999999999993" customHeight="1" x14ac:dyDescent="0.2">
      <c r="A31" s="14"/>
      <c r="B31" s="98" t="s">
        <v>336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9"/>
      <c r="O31" s="12"/>
      <c r="P31" s="12"/>
      <c r="Q31" s="12"/>
      <c r="R31" s="12"/>
      <c r="S31" s="12"/>
      <c r="T31" s="12"/>
      <c r="U31" s="12"/>
      <c r="V31" s="12"/>
      <c r="W31" s="15"/>
      <c r="X31" s="14"/>
      <c r="Y31" s="98" t="s">
        <v>341</v>
      </c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9"/>
      <c r="AL31" s="12"/>
      <c r="AM31" s="12"/>
      <c r="AN31" s="12"/>
      <c r="AO31" s="12"/>
      <c r="AP31" s="12"/>
      <c r="AQ31" s="12"/>
      <c r="AR31" s="12"/>
      <c r="AS31" s="12"/>
      <c r="AT31" s="15"/>
    </row>
    <row r="32" spans="1:46" s="13" customFormat="1" ht="8.1" customHeight="1" x14ac:dyDescent="0.2">
      <c r="A32" s="14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9"/>
      <c r="O32" s="12"/>
      <c r="P32" s="12"/>
      <c r="Q32" s="12"/>
      <c r="R32" s="12"/>
      <c r="S32" s="12"/>
      <c r="T32" s="12"/>
      <c r="U32" s="12"/>
      <c r="V32" s="12"/>
      <c r="W32" s="15"/>
      <c r="X32" s="14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9"/>
      <c r="AL32" s="12"/>
      <c r="AM32" s="12"/>
      <c r="AN32" s="12"/>
      <c r="AO32" s="12"/>
      <c r="AP32" s="12"/>
      <c r="AQ32" s="12"/>
      <c r="AR32" s="12"/>
      <c r="AS32" s="12"/>
      <c r="AT32" s="15"/>
    </row>
    <row r="33" spans="1:46" s="13" customFormat="1" ht="8.1" customHeight="1" x14ac:dyDescent="0.2">
      <c r="A33" s="14"/>
      <c r="B33" s="98" t="s">
        <v>337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9"/>
      <c r="O33" s="12"/>
      <c r="P33" s="12"/>
      <c r="Q33" s="12"/>
      <c r="R33" s="12"/>
      <c r="S33" s="12"/>
      <c r="T33" s="12"/>
      <c r="U33" s="12"/>
      <c r="V33" s="12"/>
      <c r="W33" s="15"/>
      <c r="X33" s="14"/>
      <c r="Y33" s="98" t="s">
        <v>337</v>
      </c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9"/>
      <c r="AL33" s="12"/>
      <c r="AM33" s="12"/>
      <c r="AN33" s="12"/>
      <c r="AO33" s="12"/>
      <c r="AP33" s="12"/>
      <c r="AQ33" s="12"/>
      <c r="AR33" s="12"/>
      <c r="AS33" s="12"/>
      <c r="AT33" s="15"/>
    </row>
    <row r="34" spans="1:46" s="13" customFormat="1" ht="9.9499999999999993" customHeight="1" x14ac:dyDescent="0.2">
      <c r="A34" s="14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9"/>
      <c r="O34" s="12"/>
      <c r="P34" s="12"/>
      <c r="Q34" s="12"/>
      <c r="R34" s="12"/>
      <c r="S34" s="12"/>
      <c r="T34" s="12"/>
      <c r="U34" s="12"/>
      <c r="V34" s="12"/>
      <c r="W34" s="15"/>
      <c r="X34" s="14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9"/>
      <c r="AL34" s="12"/>
      <c r="AM34" s="12"/>
      <c r="AN34" s="12"/>
      <c r="AO34" s="12"/>
      <c r="AP34" s="12"/>
      <c r="AQ34" s="12"/>
      <c r="AR34" s="12"/>
      <c r="AS34" s="12"/>
      <c r="AT34" s="15"/>
    </row>
    <row r="35" spans="1:46" s="13" customFormat="1" ht="8.1" customHeight="1" x14ac:dyDescent="0.2">
      <c r="A35" s="14"/>
      <c r="B35" s="98" t="s">
        <v>340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9"/>
      <c r="O35" s="12"/>
      <c r="P35" s="12"/>
      <c r="Q35" s="12"/>
      <c r="R35" s="12"/>
      <c r="S35" s="12"/>
      <c r="T35" s="12"/>
      <c r="U35" s="12"/>
      <c r="V35" s="12"/>
      <c r="W35" s="15"/>
      <c r="X35" s="14"/>
      <c r="Y35" s="98" t="s">
        <v>342</v>
      </c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9"/>
      <c r="AL35" s="12"/>
      <c r="AM35" s="12"/>
      <c r="AN35" s="12"/>
      <c r="AO35" s="12"/>
      <c r="AP35" s="12"/>
      <c r="AQ35" s="12"/>
      <c r="AR35" s="12"/>
      <c r="AS35" s="12"/>
      <c r="AT35" s="15"/>
    </row>
    <row r="36" spans="1:46" s="13" customFormat="1" ht="8.1" customHeight="1" x14ac:dyDescent="0.2">
      <c r="A36" s="14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9"/>
      <c r="O36" s="12"/>
      <c r="P36" s="12"/>
      <c r="Q36" s="12"/>
      <c r="R36" s="12"/>
      <c r="S36" s="12"/>
      <c r="T36" s="12"/>
      <c r="U36" s="12"/>
      <c r="V36" s="12"/>
      <c r="W36" s="15"/>
      <c r="X36" s="14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9"/>
      <c r="AL36" s="12"/>
      <c r="AM36" s="12"/>
      <c r="AN36" s="12"/>
      <c r="AO36" s="12"/>
      <c r="AP36" s="12"/>
      <c r="AQ36" s="12"/>
      <c r="AR36" s="12"/>
      <c r="AS36" s="12"/>
      <c r="AT36" s="15"/>
    </row>
    <row r="37" spans="1:46" s="13" customFormat="1" ht="9.9499999999999993" customHeight="1" x14ac:dyDescent="0.2">
      <c r="A37" s="14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5"/>
      <c r="X37" s="14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5"/>
    </row>
    <row r="38" spans="1:46" s="13" customFormat="1" ht="8.1" customHeight="1" x14ac:dyDescent="0.2">
      <c r="A38" s="14"/>
      <c r="B38" s="100" t="s">
        <v>256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1"/>
      <c r="O38" s="12"/>
      <c r="P38" s="12"/>
      <c r="Q38" s="12"/>
      <c r="R38" s="12"/>
      <c r="S38" s="12"/>
      <c r="T38" s="12"/>
      <c r="U38" s="12"/>
      <c r="V38" s="12"/>
      <c r="W38" s="15"/>
      <c r="X38" s="14"/>
      <c r="Y38" s="100" t="s">
        <v>257</v>
      </c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1"/>
      <c r="AL38" s="12"/>
      <c r="AM38" s="12"/>
      <c r="AN38" s="12"/>
      <c r="AO38" s="12"/>
      <c r="AP38" s="12"/>
      <c r="AQ38" s="12"/>
      <c r="AR38" s="12"/>
      <c r="AS38" s="12"/>
      <c r="AT38" s="15"/>
    </row>
    <row r="39" spans="1:46" s="13" customFormat="1" ht="9.9499999999999993" customHeight="1" x14ac:dyDescent="0.2">
      <c r="A39" s="14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1"/>
      <c r="O39" s="12"/>
      <c r="P39" s="12"/>
      <c r="Q39" s="12"/>
      <c r="R39" s="12"/>
      <c r="S39" s="12"/>
      <c r="T39" s="12"/>
      <c r="U39" s="12"/>
      <c r="V39" s="12"/>
      <c r="W39" s="15"/>
      <c r="X39" s="14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1"/>
      <c r="AL39" s="12"/>
      <c r="AM39" s="12"/>
      <c r="AN39" s="12"/>
      <c r="AO39" s="12"/>
      <c r="AP39" s="12"/>
      <c r="AQ39" s="12"/>
      <c r="AR39" s="12"/>
      <c r="AS39" s="12"/>
      <c r="AT39" s="15"/>
    </row>
    <row r="40" spans="1:46" s="13" customFormat="1" ht="9.9499999999999993" customHeight="1" x14ac:dyDescent="0.2">
      <c r="A40" s="14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1"/>
      <c r="O40" s="12"/>
      <c r="P40" s="12"/>
      <c r="Q40" s="12"/>
      <c r="R40" s="12"/>
      <c r="S40" s="12"/>
      <c r="T40" s="12"/>
      <c r="U40" s="12"/>
      <c r="V40" s="12"/>
      <c r="W40" s="15"/>
      <c r="X40" s="14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1"/>
      <c r="AL40" s="12"/>
      <c r="AM40" s="12"/>
      <c r="AN40" s="12"/>
      <c r="AO40" s="12"/>
      <c r="AP40" s="12"/>
      <c r="AQ40" s="12"/>
      <c r="AR40" s="12"/>
      <c r="AS40" s="12"/>
      <c r="AT40" s="15"/>
    </row>
    <row r="41" spans="1:46" s="13" customFormat="1" ht="9.9499999999999993" customHeight="1" x14ac:dyDescent="0.2">
      <c r="A41" s="14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1"/>
      <c r="O41" s="12"/>
      <c r="P41" s="12"/>
      <c r="Q41" s="12"/>
      <c r="R41" s="12"/>
      <c r="S41" s="12"/>
      <c r="T41" s="12"/>
      <c r="U41" s="12"/>
      <c r="V41" s="12"/>
      <c r="W41" s="15"/>
      <c r="X41" s="14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1"/>
      <c r="AL41" s="12"/>
      <c r="AM41" s="12"/>
      <c r="AN41" s="12"/>
      <c r="AO41" s="12"/>
      <c r="AP41" s="12"/>
      <c r="AQ41" s="12"/>
      <c r="AR41" s="12"/>
      <c r="AS41" s="12"/>
      <c r="AT41" s="15"/>
    </row>
    <row r="42" spans="1:46" s="13" customFormat="1" ht="6" customHeight="1" x14ac:dyDescent="0.2">
      <c r="A42" s="16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7"/>
      <c r="P42" s="17"/>
      <c r="Q42" s="17"/>
      <c r="R42" s="17"/>
      <c r="S42" s="17"/>
      <c r="T42" s="17"/>
      <c r="U42" s="17"/>
      <c r="V42" s="17"/>
      <c r="W42" s="18"/>
      <c r="X42" s="16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7"/>
      <c r="AM42" s="17"/>
      <c r="AN42" s="17"/>
      <c r="AO42" s="17"/>
      <c r="AP42" s="17"/>
      <c r="AQ42" s="17"/>
      <c r="AR42" s="17"/>
      <c r="AS42" s="17"/>
      <c r="AT42" s="18"/>
    </row>
    <row r="43" spans="1:46" s="13" customFormat="1" ht="9.9499999999999993" customHeight="1" x14ac:dyDescent="0.2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1"/>
      <c r="X43" s="9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1"/>
    </row>
    <row r="44" spans="1:46" s="13" customFormat="1" ht="12.75" customHeight="1" x14ac:dyDescent="0.2">
      <c r="A4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5"/>
      <c r="X4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5"/>
    </row>
    <row r="45" spans="1:46" s="13" customFormat="1" ht="12.75" customHeight="1" x14ac:dyDescent="0.2">
      <c r="A45" s="106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5"/>
      <c r="X45" s="106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5"/>
    </row>
    <row r="46" spans="1:46" s="13" customFormat="1" ht="6" customHeight="1" x14ac:dyDescent="0.2">
      <c r="A46" s="14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5"/>
      <c r="X46" s="14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5"/>
    </row>
    <row r="47" spans="1:46" s="13" customFormat="1" ht="9.9499999999999993" customHeight="1" x14ac:dyDescent="0.2">
      <c r="A47" s="14"/>
      <c r="B47" s="107" t="str">
        <f>"ИНН "&amp;INN&amp;", БИК "&amp;BIC&amp;", Р/С "&amp;PersonalAcc</f>
        <v>ИНН 7453197647, БИК 047501001, Р/С 40101810400000010801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28"/>
      <c r="P47" s="28"/>
      <c r="Q47" s="28"/>
      <c r="R47" s="28"/>
      <c r="S47" s="28"/>
      <c r="T47" s="28"/>
      <c r="U47" s="28"/>
      <c r="V47" s="28"/>
      <c r="W47" s="15"/>
      <c r="X47" s="14"/>
      <c r="Y47" s="107" t="str">
        <f>"ИНН "&amp;INN&amp;", БИК "&amp;BIC&amp;", Р/С "&amp;PersonalAcc</f>
        <v>ИНН 7453197647, БИК 047501001, Р/С 40101810400000010801</v>
      </c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28"/>
      <c r="AM47" s="28"/>
      <c r="AN47" s="28"/>
      <c r="AO47" s="28"/>
      <c r="AP47" s="28"/>
      <c r="AQ47" s="28"/>
      <c r="AR47" s="28"/>
      <c r="AS47" s="28"/>
      <c r="AT47" s="15"/>
    </row>
    <row r="48" spans="1:46" s="13" customFormat="1" ht="9.9499999999999993" customHeight="1" x14ac:dyDescent="0.2">
      <c r="A48" s="14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28"/>
      <c r="P48" s="28"/>
      <c r="Q48" s="28"/>
      <c r="R48" s="28"/>
      <c r="S48" s="28"/>
      <c r="T48" s="28"/>
      <c r="U48" s="28"/>
      <c r="V48" s="28"/>
      <c r="W48" s="15"/>
      <c r="X48" s="14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28"/>
      <c r="AM48" s="28"/>
      <c r="AN48" s="28"/>
      <c r="AO48" s="28"/>
      <c r="AP48" s="28"/>
      <c r="AQ48" s="28"/>
      <c r="AR48" s="28"/>
      <c r="AS48" s="28"/>
      <c r="AT48" s="15"/>
    </row>
    <row r="49" spans="1:46" s="13" customFormat="1" ht="6" customHeight="1" x14ac:dyDescent="0.2">
      <c r="A49" s="14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2"/>
      <c r="P49" s="12"/>
      <c r="Q49" s="12"/>
      <c r="R49" s="12"/>
      <c r="S49" s="12"/>
      <c r="T49" s="12"/>
      <c r="U49" s="12"/>
      <c r="V49" s="12"/>
      <c r="W49" s="15"/>
      <c r="X49" s="14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2"/>
      <c r="AM49" s="12"/>
      <c r="AN49" s="12"/>
      <c r="AO49" s="12"/>
      <c r="AP49" s="12"/>
      <c r="AQ49" s="12"/>
      <c r="AR49" s="12"/>
      <c r="AS49" s="12"/>
      <c r="AT49" s="15"/>
    </row>
    <row r="50" spans="1:46" s="13" customFormat="1" ht="8.1" customHeight="1" x14ac:dyDescent="0.2">
      <c r="A50" s="14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2"/>
      <c r="P50" s="12"/>
      <c r="Q50" s="12"/>
      <c r="R50" s="12"/>
      <c r="S50" s="12"/>
      <c r="T50" s="12"/>
      <c r="U50" s="12"/>
      <c r="V50" s="12"/>
      <c r="W50" s="15"/>
      <c r="X50" s="14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2"/>
      <c r="AM50" s="12"/>
      <c r="AN50" s="12"/>
      <c r="AO50" s="12"/>
      <c r="AP50" s="12"/>
      <c r="AQ50" s="12"/>
      <c r="AR50" s="12"/>
      <c r="AS50" s="12"/>
      <c r="AT50" s="15"/>
    </row>
    <row r="51" spans="1:46" s="13" customFormat="1" ht="8.1" customHeight="1" x14ac:dyDescent="0.2">
      <c r="A51" s="14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2"/>
      <c r="P51" s="12"/>
      <c r="Q51" s="12"/>
      <c r="R51" s="12"/>
      <c r="S51" s="12"/>
      <c r="T51" s="12"/>
      <c r="U51" s="12"/>
      <c r="V51" s="12"/>
      <c r="W51" s="15"/>
      <c r="X51" s="14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2"/>
      <c r="AM51" s="12"/>
      <c r="AN51" s="12"/>
      <c r="AO51" s="12"/>
      <c r="AP51" s="12"/>
      <c r="AQ51" s="12"/>
      <c r="AR51" s="12"/>
      <c r="AS51" s="12"/>
      <c r="AT51" s="15"/>
    </row>
    <row r="52" spans="1:46" s="13" customFormat="1" ht="9.9499999999999993" customHeight="1" x14ac:dyDescent="0.2">
      <c r="A52" s="14"/>
      <c r="B52" s="98" t="s">
        <v>343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9"/>
      <c r="O52" s="12"/>
      <c r="P52" s="12"/>
      <c r="Q52" s="12"/>
      <c r="R52" s="12"/>
      <c r="S52" s="12"/>
      <c r="T52" s="12"/>
      <c r="U52" s="12"/>
      <c r="V52" s="12"/>
      <c r="W52" s="15"/>
      <c r="X52" s="14"/>
      <c r="Y52" s="98" t="s">
        <v>345</v>
      </c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9"/>
      <c r="AL52" s="12"/>
      <c r="AM52" s="12"/>
      <c r="AN52" s="12"/>
      <c r="AO52" s="12"/>
      <c r="AP52" s="12"/>
      <c r="AQ52" s="12"/>
      <c r="AR52" s="12"/>
      <c r="AS52" s="12"/>
      <c r="AT52" s="15"/>
    </row>
    <row r="53" spans="1:46" s="13" customFormat="1" ht="8.1" customHeight="1" x14ac:dyDescent="0.2">
      <c r="A53" s="14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9"/>
      <c r="O53" s="12"/>
      <c r="P53" s="12"/>
      <c r="Q53" s="12"/>
      <c r="R53" s="12"/>
      <c r="S53" s="12"/>
      <c r="T53" s="12"/>
      <c r="U53" s="12"/>
      <c r="V53" s="12"/>
      <c r="W53" s="15"/>
      <c r="X53" s="14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9"/>
      <c r="AL53" s="12"/>
      <c r="AM53" s="12"/>
      <c r="AN53" s="12"/>
      <c r="AO53" s="12"/>
      <c r="AP53" s="12"/>
      <c r="AQ53" s="12"/>
      <c r="AR53" s="12"/>
      <c r="AS53" s="12"/>
      <c r="AT53" s="15"/>
    </row>
    <row r="54" spans="1:46" s="13" customFormat="1" ht="8.1" customHeight="1" x14ac:dyDescent="0.2">
      <c r="A54" s="14"/>
      <c r="B54" s="98" t="s">
        <v>337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9"/>
      <c r="O54" s="12"/>
      <c r="P54" s="12"/>
      <c r="Q54" s="12"/>
      <c r="R54" s="12"/>
      <c r="S54" s="12"/>
      <c r="T54" s="12"/>
      <c r="U54" s="12"/>
      <c r="V54" s="12"/>
      <c r="W54" s="15"/>
      <c r="X54" s="14"/>
      <c r="Y54" s="98" t="s">
        <v>337</v>
      </c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9"/>
      <c r="AL54" s="12"/>
      <c r="AM54" s="12"/>
      <c r="AN54" s="12"/>
      <c r="AO54" s="12"/>
      <c r="AP54" s="12"/>
      <c r="AQ54" s="12"/>
      <c r="AR54" s="12"/>
      <c r="AS54" s="12"/>
      <c r="AT54" s="15"/>
    </row>
    <row r="55" spans="1:46" s="13" customFormat="1" ht="9.9499999999999993" customHeight="1" x14ac:dyDescent="0.2">
      <c r="A55" s="14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9"/>
      <c r="O55" s="12"/>
      <c r="P55" s="12"/>
      <c r="Q55" s="12"/>
      <c r="R55" s="12"/>
      <c r="S55" s="12"/>
      <c r="T55" s="12"/>
      <c r="U55" s="12"/>
      <c r="V55" s="12"/>
      <c r="W55" s="15"/>
      <c r="X55" s="14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9"/>
      <c r="AL55" s="12"/>
      <c r="AM55" s="12"/>
      <c r="AN55" s="12"/>
      <c r="AO55" s="12"/>
      <c r="AP55" s="12"/>
      <c r="AQ55" s="12"/>
      <c r="AR55" s="12"/>
      <c r="AS55" s="12"/>
      <c r="AT55" s="15"/>
    </row>
    <row r="56" spans="1:46" s="13" customFormat="1" ht="8.1" customHeight="1" x14ac:dyDescent="0.2">
      <c r="A56" s="14"/>
      <c r="B56" s="98" t="s">
        <v>344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9"/>
      <c r="O56" s="12"/>
      <c r="P56" s="12"/>
      <c r="Q56" s="12"/>
      <c r="R56" s="12"/>
      <c r="S56" s="12"/>
      <c r="T56" s="12"/>
      <c r="U56" s="12"/>
      <c r="V56" s="12"/>
      <c r="W56" s="15"/>
      <c r="X56" s="14"/>
      <c r="Y56" s="98" t="s">
        <v>346</v>
      </c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9"/>
      <c r="AL56" s="12"/>
      <c r="AM56" s="12"/>
      <c r="AN56" s="12"/>
      <c r="AO56" s="12"/>
      <c r="AP56" s="12"/>
      <c r="AQ56" s="12"/>
      <c r="AR56" s="12"/>
      <c r="AS56" s="12"/>
      <c r="AT56" s="15"/>
    </row>
    <row r="57" spans="1:46" s="13" customFormat="1" ht="8.1" customHeight="1" x14ac:dyDescent="0.2">
      <c r="A57" s="14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9"/>
      <c r="O57" s="12"/>
      <c r="P57" s="12"/>
      <c r="Q57" s="12"/>
      <c r="R57" s="12"/>
      <c r="S57" s="12"/>
      <c r="T57" s="12"/>
      <c r="U57" s="12"/>
      <c r="V57" s="12"/>
      <c r="W57" s="15"/>
      <c r="X57" s="14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9"/>
      <c r="AL57" s="12"/>
      <c r="AM57" s="12"/>
      <c r="AN57" s="12"/>
      <c r="AO57" s="12"/>
      <c r="AP57" s="12"/>
      <c r="AQ57" s="12"/>
      <c r="AR57" s="12"/>
      <c r="AS57" s="12"/>
      <c r="AT57" s="15"/>
    </row>
    <row r="58" spans="1:46" s="13" customFormat="1" ht="9.9499999999999993" customHeight="1" x14ac:dyDescent="0.2">
      <c r="A58" s="14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5"/>
      <c r="X58" s="14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5"/>
    </row>
    <row r="59" spans="1:46" s="13" customFormat="1" ht="8.1" customHeight="1" x14ac:dyDescent="0.2">
      <c r="A59" s="14"/>
      <c r="B59" s="100" t="s">
        <v>258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1"/>
      <c r="O59" s="12"/>
      <c r="P59" s="12"/>
      <c r="Q59" s="12"/>
      <c r="R59" s="12"/>
      <c r="S59" s="12"/>
      <c r="T59" s="12"/>
      <c r="U59" s="12"/>
      <c r="V59" s="12"/>
      <c r="W59" s="15"/>
      <c r="X59" s="14"/>
      <c r="Y59" s="100" t="s">
        <v>259</v>
      </c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1"/>
      <c r="AL59" s="12"/>
      <c r="AM59" s="12"/>
      <c r="AN59" s="12"/>
      <c r="AO59" s="12"/>
      <c r="AP59" s="12"/>
      <c r="AQ59" s="12"/>
      <c r="AR59" s="12"/>
      <c r="AS59" s="12"/>
      <c r="AT59" s="15"/>
    </row>
    <row r="60" spans="1:46" s="13" customFormat="1" ht="9.9499999999999993" customHeight="1" x14ac:dyDescent="0.2">
      <c r="A60" s="14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1"/>
      <c r="O60" s="12"/>
      <c r="P60" s="12"/>
      <c r="Q60" s="12"/>
      <c r="R60" s="12"/>
      <c r="S60" s="12"/>
      <c r="T60" s="12"/>
      <c r="U60" s="12"/>
      <c r="V60" s="12"/>
      <c r="W60" s="15"/>
      <c r="X60" s="14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1"/>
      <c r="AL60" s="12"/>
      <c r="AM60" s="12"/>
      <c r="AN60" s="12"/>
      <c r="AO60" s="12"/>
      <c r="AP60" s="12"/>
      <c r="AQ60" s="12"/>
      <c r="AR60" s="12"/>
      <c r="AS60" s="12"/>
      <c r="AT60" s="15"/>
    </row>
    <row r="61" spans="1:46" s="13" customFormat="1" ht="9.9499999999999993" customHeight="1" x14ac:dyDescent="0.2">
      <c r="A61" s="14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1"/>
      <c r="O61" s="12"/>
      <c r="P61" s="12"/>
      <c r="Q61" s="12"/>
      <c r="R61" s="12"/>
      <c r="S61" s="12"/>
      <c r="T61" s="12"/>
      <c r="U61" s="12"/>
      <c r="V61" s="12"/>
      <c r="W61" s="15"/>
      <c r="X61" s="14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1"/>
      <c r="AL61" s="12"/>
      <c r="AM61" s="12"/>
      <c r="AN61" s="12"/>
      <c r="AO61" s="12"/>
      <c r="AP61" s="12"/>
      <c r="AQ61" s="12"/>
      <c r="AR61" s="12"/>
      <c r="AS61" s="12"/>
      <c r="AT61" s="15"/>
    </row>
    <row r="62" spans="1:46" s="13" customFormat="1" ht="9.9499999999999993" customHeight="1" x14ac:dyDescent="0.2">
      <c r="A62" s="14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1"/>
      <c r="O62" s="12"/>
      <c r="P62" s="12"/>
      <c r="Q62" s="12"/>
      <c r="R62" s="12"/>
      <c r="S62" s="12"/>
      <c r="T62" s="12"/>
      <c r="U62" s="12"/>
      <c r="V62" s="12"/>
      <c r="W62" s="15"/>
      <c r="X62" s="14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1"/>
      <c r="AL62" s="12"/>
      <c r="AM62" s="12"/>
      <c r="AN62" s="12"/>
      <c r="AO62" s="12"/>
      <c r="AP62" s="12"/>
      <c r="AQ62" s="12"/>
      <c r="AR62" s="12"/>
      <c r="AS62" s="12"/>
      <c r="AT62" s="15"/>
    </row>
    <row r="63" spans="1:46" s="13" customFormat="1" ht="6" customHeight="1" x14ac:dyDescent="0.2">
      <c r="A63" s="16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7"/>
      <c r="P63" s="17"/>
      <c r="Q63" s="17"/>
      <c r="R63" s="17"/>
      <c r="S63" s="17"/>
      <c r="T63" s="17"/>
      <c r="U63" s="17"/>
      <c r="V63" s="17"/>
      <c r="W63" s="18"/>
      <c r="X63" s="16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7"/>
      <c r="AM63" s="17"/>
      <c r="AN63" s="17"/>
      <c r="AO63" s="17"/>
      <c r="AP63" s="17"/>
      <c r="AQ63" s="17"/>
      <c r="AR63" s="17"/>
      <c r="AS63" s="17"/>
      <c r="AT63" s="18"/>
    </row>
    <row r="64" spans="1:46" s="12" customFormat="1" ht="6.75" customHeight="1" x14ac:dyDescent="0.2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1"/>
      <c r="X64" s="9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1"/>
    </row>
    <row r="65" spans="1:46" s="13" customFormat="1" ht="12.75" customHeight="1" x14ac:dyDescent="0.2">
      <c r="A6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10"/>
      <c r="X6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5"/>
    </row>
    <row r="66" spans="1:46" s="13" customFormat="1" ht="12.75" customHeight="1" x14ac:dyDescent="0.2">
      <c r="A66" s="103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10"/>
      <c r="X66" s="106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5"/>
    </row>
    <row r="67" spans="1:46" s="13" customFormat="1" ht="6" customHeight="1" x14ac:dyDescent="0.2">
      <c r="A67" s="103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10"/>
      <c r="X67" s="14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5"/>
    </row>
    <row r="68" spans="1:46" s="13" customFormat="1" ht="9.9499999999999993" customHeight="1" x14ac:dyDescent="0.2">
      <c r="A68" s="14"/>
      <c r="B68" s="108" t="str">
        <f>"ИНН "&amp;INN&amp;", БИК "&amp;BIC&amp;", Р/С "&amp;PersonalAcc</f>
        <v>ИНН 7453197647, БИК 047501001, Р/С 40101810400000010801</v>
      </c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28"/>
      <c r="P68" s="28"/>
      <c r="Q68" s="28"/>
      <c r="R68" s="28"/>
      <c r="S68" s="28"/>
      <c r="T68" s="28"/>
      <c r="U68" s="28"/>
      <c r="V68" s="28"/>
      <c r="W68" s="15"/>
      <c r="X68" s="14"/>
      <c r="Y68" s="107" t="str">
        <f>"ИНН "&amp;INN&amp;", БИК "&amp;BIC&amp;", Р/С "&amp;PersonalAcc</f>
        <v>ИНН 7453197647, БИК 047501001, Р/С 40101810400000010801</v>
      </c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28"/>
      <c r="AM68" s="28"/>
      <c r="AN68" s="28"/>
      <c r="AO68" s="28"/>
      <c r="AP68" s="28"/>
      <c r="AQ68" s="28"/>
      <c r="AR68" s="28"/>
      <c r="AS68" s="28"/>
      <c r="AT68" s="15"/>
    </row>
    <row r="69" spans="1:46" s="13" customFormat="1" ht="9.9499999999999993" customHeight="1" x14ac:dyDescent="0.2">
      <c r="A69" s="14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28"/>
      <c r="P69" s="28"/>
      <c r="Q69" s="28"/>
      <c r="R69" s="28"/>
      <c r="S69" s="28"/>
      <c r="T69" s="28"/>
      <c r="U69" s="28"/>
      <c r="V69" s="28"/>
      <c r="W69" s="15"/>
      <c r="X69" s="14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28"/>
      <c r="AM69" s="28"/>
      <c r="AN69" s="28"/>
      <c r="AO69" s="28"/>
      <c r="AP69" s="28"/>
      <c r="AQ69" s="28"/>
      <c r="AR69" s="28"/>
      <c r="AS69" s="28"/>
      <c r="AT69" s="15"/>
    </row>
    <row r="70" spans="1:46" s="13" customFormat="1" ht="6" customHeight="1" x14ac:dyDescent="0.2">
      <c r="A70" s="14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2"/>
      <c r="P70" s="12"/>
      <c r="Q70" s="12"/>
      <c r="R70" s="12"/>
      <c r="S70" s="12"/>
      <c r="T70" s="12"/>
      <c r="U70" s="12"/>
      <c r="V70" s="12"/>
      <c r="W70" s="15"/>
      <c r="X70" s="14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2"/>
      <c r="AM70" s="12"/>
      <c r="AN70" s="12"/>
      <c r="AO70" s="12"/>
      <c r="AP70" s="12"/>
      <c r="AQ70" s="12"/>
      <c r="AR70" s="12"/>
      <c r="AS70" s="12"/>
      <c r="AT70" s="15"/>
    </row>
    <row r="71" spans="1:46" s="13" customFormat="1" ht="8.1" customHeight="1" x14ac:dyDescent="0.2">
      <c r="A71" s="14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2"/>
      <c r="P71" s="12"/>
      <c r="Q71" s="12"/>
      <c r="R71" s="12"/>
      <c r="S71" s="12"/>
      <c r="T71" s="12"/>
      <c r="U71" s="12"/>
      <c r="V71" s="12"/>
      <c r="W71" s="15"/>
      <c r="X71" s="14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2"/>
      <c r="AM71" s="12"/>
      <c r="AN71" s="12"/>
      <c r="AO71" s="12"/>
      <c r="AP71" s="12"/>
      <c r="AQ71" s="12"/>
      <c r="AR71" s="12"/>
      <c r="AS71" s="12"/>
      <c r="AT71" s="15"/>
    </row>
    <row r="72" spans="1:46" s="13" customFormat="1" ht="8.1" customHeight="1" x14ac:dyDescent="0.2">
      <c r="A72" s="14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2"/>
      <c r="P72" s="12"/>
      <c r="Q72" s="12"/>
      <c r="R72" s="12"/>
      <c r="S72" s="12"/>
      <c r="T72" s="12"/>
      <c r="U72" s="12"/>
      <c r="V72" s="12"/>
      <c r="W72" s="15"/>
      <c r="X72" s="14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2"/>
      <c r="AM72" s="12"/>
      <c r="AN72" s="12"/>
      <c r="AO72" s="12"/>
      <c r="AP72" s="12"/>
      <c r="AQ72" s="12"/>
      <c r="AR72" s="12"/>
      <c r="AS72" s="12"/>
      <c r="AT72" s="15"/>
    </row>
    <row r="73" spans="1:46" s="13" customFormat="1" ht="9.9499999999999993" customHeight="1" x14ac:dyDescent="0.2">
      <c r="A73" s="14"/>
      <c r="B73" s="98" t="s">
        <v>347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9"/>
      <c r="O73" s="12"/>
      <c r="P73" s="12"/>
      <c r="Q73" s="12"/>
      <c r="R73" s="12"/>
      <c r="S73" s="12"/>
      <c r="T73" s="12"/>
      <c r="U73" s="12"/>
      <c r="V73" s="12"/>
      <c r="W73" s="15"/>
      <c r="X73" s="14"/>
      <c r="Y73" s="98" t="s">
        <v>349</v>
      </c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9"/>
      <c r="AL73" s="12"/>
      <c r="AM73" s="12"/>
      <c r="AN73" s="12"/>
      <c r="AO73" s="12"/>
      <c r="AP73" s="12"/>
      <c r="AQ73" s="12"/>
      <c r="AR73" s="12"/>
      <c r="AS73" s="12"/>
      <c r="AT73" s="15"/>
    </row>
    <row r="74" spans="1:46" s="13" customFormat="1" ht="8.1" customHeight="1" x14ac:dyDescent="0.2">
      <c r="A74" s="14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9"/>
      <c r="O74" s="12"/>
      <c r="P74" s="12"/>
      <c r="Q74" s="12"/>
      <c r="R74" s="12"/>
      <c r="S74" s="12"/>
      <c r="T74" s="12"/>
      <c r="U74" s="12"/>
      <c r="V74" s="12"/>
      <c r="W74" s="15"/>
      <c r="X74" s="14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9"/>
      <c r="AL74" s="12"/>
      <c r="AM74" s="12"/>
      <c r="AN74" s="12"/>
      <c r="AO74" s="12"/>
      <c r="AP74" s="12"/>
      <c r="AQ74" s="12"/>
      <c r="AR74" s="12"/>
      <c r="AS74" s="12"/>
      <c r="AT74" s="15"/>
    </row>
    <row r="75" spans="1:46" s="13" customFormat="1" ht="8.1" customHeight="1" x14ac:dyDescent="0.2">
      <c r="A75" s="14"/>
      <c r="B75" s="98" t="s">
        <v>337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9"/>
      <c r="O75" s="12"/>
      <c r="P75" s="12"/>
      <c r="Q75" s="12"/>
      <c r="R75" s="12"/>
      <c r="S75" s="12"/>
      <c r="T75" s="12"/>
      <c r="U75" s="12"/>
      <c r="V75" s="12"/>
      <c r="W75" s="15"/>
      <c r="X75" s="14"/>
      <c r="Y75" s="98" t="s">
        <v>337</v>
      </c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9"/>
      <c r="AL75" s="12"/>
      <c r="AM75" s="12"/>
      <c r="AN75" s="12"/>
      <c r="AO75" s="12"/>
      <c r="AP75" s="12"/>
      <c r="AQ75" s="12"/>
      <c r="AR75" s="12"/>
      <c r="AS75" s="12"/>
      <c r="AT75" s="15"/>
    </row>
    <row r="76" spans="1:46" s="13" customFormat="1" ht="9.9499999999999993" customHeight="1" x14ac:dyDescent="0.2">
      <c r="A76" s="14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9"/>
      <c r="O76" s="12"/>
      <c r="P76" s="12"/>
      <c r="Q76" s="12"/>
      <c r="R76" s="12"/>
      <c r="S76" s="12"/>
      <c r="T76" s="12"/>
      <c r="U76" s="12"/>
      <c r="V76" s="12"/>
      <c r="W76" s="15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9"/>
      <c r="AL76" s="12"/>
      <c r="AM76" s="12"/>
      <c r="AN76" s="12"/>
      <c r="AO76" s="12"/>
      <c r="AP76" s="12"/>
      <c r="AQ76" s="12"/>
      <c r="AR76" s="12"/>
      <c r="AS76" s="12"/>
      <c r="AT76" s="15"/>
    </row>
    <row r="77" spans="1:46" s="13" customFormat="1" ht="8.1" customHeight="1" x14ac:dyDescent="0.2">
      <c r="A77" s="14"/>
      <c r="B77" s="98" t="s">
        <v>348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9"/>
      <c r="O77" s="12"/>
      <c r="P77" s="12"/>
      <c r="Q77" s="12"/>
      <c r="R77" s="12"/>
      <c r="S77" s="12"/>
      <c r="T77" s="12"/>
      <c r="U77" s="12"/>
      <c r="V77" s="12"/>
      <c r="W77" s="15"/>
      <c r="X77" s="14"/>
      <c r="Y77" s="98" t="s">
        <v>350</v>
      </c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9"/>
      <c r="AL77" s="12"/>
      <c r="AM77" s="12"/>
      <c r="AN77" s="12"/>
      <c r="AO77" s="12"/>
      <c r="AP77" s="12"/>
      <c r="AQ77" s="12"/>
      <c r="AR77" s="12"/>
      <c r="AS77" s="12"/>
      <c r="AT77" s="15"/>
    </row>
    <row r="78" spans="1:46" s="13" customFormat="1" ht="8.1" customHeight="1" x14ac:dyDescent="0.2">
      <c r="A78" s="14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9"/>
      <c r="O78" s="12"/>
      <c r="P78" s="12"/>
      <c r="Q78" s="12"/>
      <c r="R78" s="12"/>
      <c r="S78" s="12"/>
      <c r="T78" s="12"/>
      <c r="U78" s="12"/>
      <c r="V78" s="12"/>
      <c r="W78" s="15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9"/>
      <c r="AL78" s="12"/>
      <c r="AM78" s="12"/>
      <c r="AN78" s="12"/>
      <c r="AO78" s="12"/>
      <c r="AP78" s="12"/>
      <c r="AQ78" s="12"/>
      <c r="AR78" s="12"/>
      <c r="AS78" s="12"/>
      <c r="AT78" s="15"/>
    </row>
    <row r="79" spans="1:46" s="13" customFormat="1" ht="9.75" customHeight="1" x14ac:dyDescent="0.2">
      <c r="A79" s="14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5"/>
      <c r="X79" s="14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5"/>
    </row>
    <row r="80" spans="1:46" s="13" customFormat="1" ht="8.1" customHeight="1" x14ac:dyDescent="0.2">
      <c r="A80" s="14"/>
      <c r="B80" s="100" t="s">
        <v>260</v>
      </c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1"/>
      <c r="O80" s="12"/>
      <c r="P80" s="12"/>
      <c r="Q80" s="12"/>
      <c r="R80" s="12"/>
      <c r="S80" s="12"/>
      <c r="T80" s="12"/>
      <c r="U80" s="12"/>
      <c r="V80" s="12"/>
      <c r="W80" s="15"/>
      <c r="X80" s="14"/>
      <c r="Y80" s="100" t="s">
        <v>261</v>
      </c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1"/>
      <c r="AL80" s="12"/>
      <c r="AM80" s="12"/>
      <c r="AN80" s="12"/>
      <c r="AO80" s="12"/>
      <c r="AP80" s="12"/>
      <c r="AQ80" s="12"/>
      <c r="AR80" s="12"/>
      <c r="AS80" s="12"/>
      <c r="AT80" s="15"/>
    </row>
    <row r="81" spans="1:46" s="13" customFormat="1" ht="9.9499999999999993" customHeight="1" x14ac:dyDescent="0.2">
      <c r="A81" s="14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1"/>
      <c r="O81" s="12"/>
      <c r="P81" s="12"/>
      <c r="Q81" s="12"/>
      <c r="R81" s="12"/>
      <c r="S81" s="12"/>
      <c r="T81" s="12"/>
      <c r="U81" s="12"/>
      <c r="V81" s="12"/>
      <c r="W81" s="15"/>
      <c r="X81" s="14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1"/>
      <c r="AL81" s="12"/>
      <c r="AM81" s="12"/>
      <c r="AN81" s="12"/>
      <c r="AO81" s="12"/>
      <c r="AP81" s="12"/>
      <c r="AQ81" s="12"/>
      <c r="AR81" s="12"/>
      <c r="AS81" s="12"/>
      <c r="AT81" s="15"/>
    </row>
    <row r="82" spans="1:46" s="13" customFormat="1" ht="9.9499999999999993" customHeight="1" x14ac:dyDescent="0.2">
      <c r="A82" s="14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1"/>
      <c r="O82" s="12"/>
      <c r="P82" s="12"/>
      <c r="Q82" s="12"/>
      <c r="R82" s="12"/>
      <c r="S82" s="12"/>
      <c r="T82" s="12"/>
      <c r="U82" s="12"/>
      <c r="V82" s="12"/>
      <c r="W82" s="15"/>
      <c r="X82" s="14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1"/>
      <c r="AL82" s="12"/>
      <c r="AM82" s="12"/>
      <c r="AN82" s="12"/>
      <c r="AO82" s="12"/>
      <c r="AP82" s="12"/>
      <c r="AQ82" s="12"/>
      <c r="AR82" s="12"/>
      <c r="AS82" s="12"/>
      <c r="AT82" s="15"/>
    </row>
    <row r="83" spans="1:46" s="13" customFormat="1" ht="9.9499999999999993" customHeight="1" x14ac:dyDescent="0.2">
      <c r="A83" s="14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1"/>
      <c r="O83" s="12"/>
      <c r="P83" s="12"/>
      <c r="Q83" s="12"/>
      <c r="R83" s="12"/>
      <c r="S83" s="12"/>
      <c r="T83" s="12"/>
      <c r="U83" s="12"/>
      <c r="V83" s="12"/>
      <c r="W83" s="15"/>
      <c r="X83" s="14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1"/>
      <c r="AL83" s="12"/>
      <c r="AM83" s="12"/>
      <c r="AN83" s="12"/>
      <c r="AO83" s="12"/>
      <c r="AP83" s="12"/>
      <c r="AQ83" s="12"/>
      <c r="AR83" s="12"/>
      <c r="AS83" s="12"/>
      <c r="AT83" s="15"/>
    </row>
    <row r="84" spans="1:46" s="13" customFormat="1" ht="6" customHeight="1" x14ac:dyDescent="0.2">
      <c r="A84" s="16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7"/>
      <c r="P84" s="17"/>
      <c r="Q84" s="17"/>
      <c r="R84" s="17"/>
      <c r="S84" s="17"/>
      <c r="T84" s="17"/>
      <c r="U84" s="17"/>
      <c r="V84" s="17"/>
      <c r="W84" s="18"/>
      <c r="X84" s="16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7"/>
      <c r="AM84" s="17"/>
      <c r="AN84" s="17"/>
      <c r="AO84" s="17"/>
      <c r="AP84" s="17"/>
      <c r="AQ84" s="17"/>
      <c r="AR84" s="17"/>
      <c r="AS84" s="17"/>
      <c r="AT84" s="18"/>
    </row>
    <row r="85" spans="1:46" s="12" customFormat="1" ht="6.75" customHeight="1" x14ac:dyDescent="0.2">
      <c r="A85" s="9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1"/>
      <c r="X85" s="9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1"/>
    </row>
    <row r="86" spans="1:46" s="13" customFormat="1" ht="12.75" customHeight="1" x14ac:dyDescent="0.2">
      <c r="A8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5"/>
      <c r="X8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5"/>
    </row>
    <row r="87" spans="1:46" s="13" customFormat="1" ht="12.75" customHeight="1" x14ac:dyDescent="0.2">
      <c r="A87" s="106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5"/>
      <c r="X87" s="106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5"/>
    </row>
    <row r="88" spans="1:46" s="13" customFormat="1" ht="6" customHeight="1" x14ac:dyDescent="0.2">
      <c r="A88" s="14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5"/>
      <c r="X88" s="14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5"/>
    </row>
    <row r="89" spans="1:46" s="13" customFormat="1" ht="9.9499999999999993" customHeight="1" x14ac:dyDescent="0.2">
      <c r="A89" s="14"/>
      <c r="B89" s="107" t="str">
        <f>"ИНН "&amp;INN&amp;", БИК "&amp;BIC&amp;", Р/С "&amp;PersonalAcc</f>
        <v>ИНН 7453197647, БИК 047501001, Р/С 40101810400000010801</v>
      </c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28"/>
      <c r="P89" s="28"/>
      <c r="Q89" s="28"/>
      <c r="R89" s="28"/>
      <c r="S89" s="28"/>
      <c r="T89" s="28"/>
      <c r="U89" s="28"/>
      <c r="V89" s="28"/>
      <c r="W89" s="15"/>
      <c r="X89" s="14"/>
      <c r="Y89" s="107" t="str">
        <f>"ИНН "&amp;INN&amp;", БИК "&amp;BIC&amp;", Р/С "&amp;PersonalAcc</f>
        <v>ИНН 7453197647, БИК 047501001, Р/С 40101810400000010801</v>
      </c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28"/>
      <c r="AM89" s="28"/>
      <c r="AN89" s="28"/>
      <c r="AO89" s="28"/>
      <c r="AP89" s="28"/>
      <c r="AQ89" s="28"/>
      <c r="AR89" s="28"/>
      <c r="AS89" s="28"/>
      <c r="AT89" s="15"/>
    </row>
    <row r="90" spans="1:46" s="13" customFormat="1" ht="9.9499999999999993" customHeight="1" x14ac:dyDescent="0.2">
      <c r="A90" s="14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28"/>
      <c r="P90" s="28"/>
      <c r="Q90" s="28"/>
      <c r="R90" s="28"/>
      <c r="S90" s="28"/>
      <c r="T90" s="28"/>
      <c r="U90" s="28"/>
      <c r="V90" s="28"/>
      <c r="W90" s="15"/>
      <c r="X90" s="14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28"/>
      <c r="AM90" s="28"/>
      <c r="AN90" s="28"/>
      <c r="AO90" s="28"/>
      <c r="AP90" s="28"/>
      <c r="AQ90" s="28"/>
      <c r="AR90" s="28"/>
      <c r="AS90" s="28"/>
      <c r="AT90" s="15"/>
    </row>
    <row r="91" spans="1:46" s="13" customFormat="1" ht="6" customHeight="1" x14ac:dyDescent="0.2">
      <c r="A91" s="14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2"/>
      <c r="P91" s="12"/>
      <c r="Q91" s="12"/>
      <c r="R91" s="12"/>
      <c r="S91" s="12"/>
      <c r="T91" s="12"/>
      <c r="U91" s="12"/>
      <c r="V91" s="12"/>
      <c r="W91" s="15"/>
      <c r="X91" s="14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2"/>
      <c r="AM91" s="12"/>
      <c r="AN91" s="12"/>
      <c r="AO91" s="12"/>
      <c r="AP91" s="12"/>
      <c r="AQ91" s="12"/>
      <c r="AR91" s="12"/>
      <c r="AS91" s="12"/>
      <c r="AT91" s="15"/>
    </row>
    <row r="92" spans="1:46" s="13" customFormat="1" ht="8.1" customHeight="1" x14ac:dyDescent="0.2">
      <c r="A92" s="14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2"/>
      <c r="P92" s="12"/>
      <c r="Q92" s="12"/>
      <c r="R92" s="12"/>
      <c r="S92" s="12"/>
      <c r="T92" s="12"/>
      <c r="U92" s="12"/>
      <c r="V92" s="12"/>
      <c r="W92" s="15"/>
      <c r="X92" s="14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2"/>
      <c r="AM92" s="12"/>
      <c r="AN92" s="12"/>
      <c r="AO92" s="12"/>
      <c r="AP92" s="12"/>
      <c r="AQ92" s="12"/>
      <c r="AR92" s="12"/>
      <c r="AS92" s="12"/>
      <c r="AT92" s="15"/>
    </row>
    <row r="93" spans="1:46" s="13" customFormat="1" ht="8.1" customHeight="1" x14ac:dyDescent="0.2">
      <c r="A93" s="14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2"/>
      <c r="P93" s="12"/>
      <c r="Q93" s="12"/>
      <c r="R93" s="12"/>
      <c r="S93" s="12"/>
      <c r="T93" s="12"/>
      <c r="U93" s="12"/>
      <c r="V93" s="12"/>
      <c r="W93" s="15"/>
      <c r="X93" s="14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2"/>
      <c r="AM93" s="12"/>
      <c r="AN93" s="12"/>
      <c r="AO93" s="12"/>
      <c r="AP93" s="12"/>
      <c r="AQ93" s="12"/>
      <c r="AR93" s="12"/>
      <c r="AS93" s="12"/>
      <c r="AT93" s="15"/>
    </row>
    <row r="94" spans="1:46" s="13" customFormat="1" ht="9.9499999999999993" customHeight="1" x14ac:dyDescent="0.2">
      <c r="A94" s="14"/>
      <c r="B94" s="98" t="s">
        <v>351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9"/>
      <c r="O94" s="12"/>
      <c r="P94" s="12"/>
      <c r="Q94" s="12"/>
      <c r="R94" s="12"/>
      <c r="S94" s="12"/>
      <c r="T94" s="12"/>
      <c r="U94" s="12"/>
      <c r="V94" s="12"/>
      <c r="W94" s="15"/>
      <c r="X94" s="14"/>
      <c r="Y94" s="98" t="s">
        <v>353</v>
      </c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9"/>
      <c r="AL94" s="12"/>
      <c r="AM94" s="12"/>
      <c r="AN94" s="12"/>
      <c r="AO94" s="12"/>
      <c r="AP94" s="12"/>
      <c r="AQ94" s="12"/>
      <c r="AR94" s="12"/>
      <c r="AS94" s="12"/>
      <c r="AT94" s="15"/>
    </row>
    <row r="95" spans="1:46" s="13" customFormat="1" ht="8.1" customHeight="1" x14ac:dyDescent="0.2">
      <c r="A95" s="14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9"/>
      <c r="O95" s="12"/>
      <c r="P95" s="12"/>
      <c r="Q95" s="12"/>
      <c r="R95" s="12"/>
      <c r="S95" s="12"/>
      <c r="T95" s="12"/>
      <c r="U95" s="12"/>
      <c r="V95" s="12"/>
      <c r="W95" s="15"/>
      <c r="X95" s="14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9"/>
      <c r="AL95" s="12"/>
      <c r="AM95" s="12"/>
      <c r="AN95" s="12"/>
      <c r="AO95" s="12"/>
      <c r="AP95" s="12"/>
      <c r="AQ95" s="12"/>
      <c r="AR95" s="12"/>
      <c r="AS95" s="12"/>
      <c r="AT95" s="15"/>
    </row>
    <row r="96" spans="1:46" s="13" customFormat="1" ht="8.1" customHeight="1" x14ac:dyDescent="0.2">
      <c r="A96" s="14"/>
      <c r="B96" s="98" t="s">
        <v>337</v>
      </c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9"/>
      <c r="O96" s="12"/>
      <c r="P96" s="12"/>
      <c r="Q96" s="12"/>
      <c r="R96" s="12"/>
      <c r="S96" s="12"/>
      <c r="T96" s="12"/>
      <c r="U96" s="12"/>
      <c r="V96" s="12"/>
      <c r="W96" s="15"/>
      <c r="X96" s="14"/>
      <c r="Y96" s="98" t="s">
        <v>337</v>
      </c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9"/>
      <c r="AL96" s="12"/>
      <c r="AM96" s="12"/>
      <c r="AN96" s="12"/>
      <c r="AO96" s="12"/>
      <c r="AP96" s="12"/>
      <c r="AQ96" s="12"/>
      <c r="AR96" s="12"/>
      <c r="AS96" s="12"/>
      <c r="AT96" s="15"/>
    </row>
    <row r="97" spans="1:46" s="13" customFormat="1" ht="9.9499999999999993" customHeight="1" x14ac:dyDescent="0.2">
      <c r="A97" s="14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9"/>
      <c r="O97" s="12"/>
      <c r="P97" s="12"/>
      <c r="Q97" s="12"/>
      <c r="R97" s="12"/>
      <c r="S97" s="12"/>
      <c r="T97" s="12"/>
      <c r="U97" s="12"/>
      <c r="V97" s="12"/>
      <c r="W97" s="15"/>
      <c r="X97" s="14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9"/>
      <c r="AL97" s="12"/>
      <c r="AM97" s="12"/>
      <c r="AN97" s="12"/>
      <c r="AO97" s="12"/>
      <c r="AP97" s="12"/>
      <c r="AQ97" s="12"/>
      <c r="AR97" s="12"/>
      <c r="AS97" s="12"/>
      <c r="AT97" s="15"/>
    </row>
    <row r="98" spans="1:46" s="13" customFormat="1" ht="8.1" customHeight="1" x14ac:dyDescent="0.2">
      <c r="A98" s="14"/>
      <c r="B98" s="98" t="s">
        <v>352</v>
      </c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9"/>
      <c r="O98" s="12"/>
      <c r="P98" s="12"/>
      <c r="Q98" s="12"/>
      <c r="R98" s="12"/>
      <c r="S98" s="12"/>
      <c r="T98" s="12"/>
      <c r="U98" s="12"/>
      <c r="V98" s="12"/>
      <c r="W98" s="15"/>
      <c r="X98" s="14"/>
      <c r="Y98" s="98" t="s">
        <v>354</v>
      </c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9"/>
      <c r="AL98" s="12"/>
      <c r="AM98" s="12"/>
      <c r="AN98" s="12"/>
      <c r="AO98" s="12"/>
      <c r="AP98" s="12"/>
      <c r="AQ98" s="12"/>
      <c r="AR98" s="12"/>
      <c r="AS98" s="12"/>
      <c r="AT98" s="15"/>
    </row>
    <row r="99" spans="1:46" s="13" customFormat="1" ht="8.1" customHeight="1" x14ac:dyDescent="0.2">
      <c r="A99" s="14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9"/>
      <c r="O99" s="12"/>
      <c r="P99" s="12"/>
      <c r="Q99" s="12"/>
      <c r="R99" s="12"/>
      <c r="S99" s="12"/>
      <c r="T99" s="12"/>
      <c r="U99" s="12"/>
      <c r="V99" s="12"/>
      <c r="W99" s="15"/>
      <c r="X99" s="14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9"/>
      <c r="AL99" s="12"/>
      <c r="AM99" s="12"/>
      <c r="AN99" s="12"/>
      <c r="AO99" s="12"/>
      <c r="AP99" s="12"/>
      <c r="AQ99" s="12"/>
      <c r="AR99" s="12"/>
      <c r="AS99" s="12"/>
      <c r="AT99" s="15"/>
    </row>
    <row r="100" spans="1:46" s="13" customFormat="1" ht="9.9499999999999993" customHeight="1" x14ac:dyDescent="0.2">
      <c r="A100" s="14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5"/>
      <c r="X100" s="14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5"/>
    </row>
    <row r="101" spans="1:46" s="13" customFormat="1" ht="8.1" customHeight="1" x14ac:dyDescent="0.2">
      <c r="A101" s="14"/>
      <c r="B101" s="100" t="s">
        <v>262</v>
      </c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1"/>
      <c r="O101" s="12"/>
      <c r="P101" s="12"/>
      <c r="Q101" s="12"/>
      <c r="R101" s="12"/>
      <c r="S101" s="12"/>
      <c r="T101" s="12"/>
      <c r="U101" s="12"/>
      <c r="V101" s="12"/>
      <c r="W101" s="15"/>
      <c r="X101" s="14"/>
      <c r="Y101" s="100" t="s">
        <v>263</v>
      </c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1"/>
      <c r="AL101" s="12"/>
      <c r="AM101" s="12"/>
      <c r="AN101" s="12"/>
      <c r="AO101" s="12"/>
      <c r="AP101" s="12"/>
      <c r="AQ101" s="12"/>
      <c r="AR101" s="12"/>
      <c r="AS101" s="12"/>
      <c r="AT101" s="15"/>
    </row>
    <row r="102" spans="1:46" s="13" customFormat="1" ht="9.9499999999999993" customHeight="1" x14ac:dyDescent="0.2">
      <c r="A102" s="14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1"/>
      <c r="O102" s="12"/>
      <c r="P102" s="12"/>
      <c r="Q102" s="12"/>
      <c r="R102" s="12"/>
      <c r="S102" s="12"/>
      <c r="T102" s="12"/>
      <c r="U102" s="12"/>
      <c r="V102" s="12"/>
      <c r="W102" s="15"/>
      <c r="X102" s="14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1"/>
      <c r="AL102" s="12"/>
      <c r="AM102" s="12"/>
      <c r="AN102" s="12"/>
      <c r="AO102" s="12"/>
      <c r="AP102" s="12"/>
      <c r="AQ102" s="12"/>
      <c r="AR102" s="12"/>
      <c r="AS102" s="12"/>
      <c r="AT102" s="15"/>
    </row>
    <row r="103" spans="1:46" s="13" customFormat="1" ht="9.9499999999999993" customHeight="1" x14ac:dyDescent="0.2">
      <c r="A103" s="14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1"/>
      <c r="O103" s="12"/>
      <c r="P103" s="12"/>
      <c r="Q103" s="12"/>
      <c r="R103" s="12"/>
      <c r="S103" s="12"/>
      <c r="T103" s="12"/>
      <c r="U103" s="12"/>
      <c r="V103" s="12"/>
      <c r="W103" s="15"/>
      <c r="X103" s="14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1"/>
      <c r="AL103" s="12"/>
      <c r="AM103" s="12"/>
      <c r="AN103" s="12"/>
      <c r="AO103" s="12"/>
      <c r="AP103" s="12"/>
      <c r="AQ103" s="12"/>
      <c r="AR103" s="12"/>
      <c r="AS103" s="12"/>
      <c r="AT103" s="15"/>
    </row>
    <row r="104" spans="1:46" s="13" customFormat="1" ht="9.9499999999999993" customHeight="1" x14ac:dyDescent="0.2">
      <c r="A104" s="14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1"/>
      <c r="O104" s="12"/>
      <c r="P104" s="12"/>
      <c r="Q104" s="12"/>
      <c r="R104" s="12"/>
      <c r="S104" s="12"/>
      <c r="T104" s="12"/>
      <c r="U104" s="12"/>
      <c r="V104" s="12"/>
      <c r="W104" s="15"/>
      <c r="X104" s="14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1"/>
      <c r="AL104" s="12"/>
      <c r="AM104" s="12"/>
      <c r="AN104" s="12"/>
      <c r="AO104" s="12"/>
      <c r="AP104" s="12"/>
      <c r="AQ104" s="12"/>
      <c r="AR104" s="12"/>
      <c r="AS104" s="12"/>
      <c r="AT104" s="15"/>
    </row>
    <row r="105" spans="1:46" s="13" customFormat="1" ht="6" customHeight="1" x14ac:dyDescent="0.2">
      <c r="A105" s="16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7"/>
      <c r="P105" s="17"/>
      <c r="Q105" s="17"/>
      <c r="R105" s="17"/>
      <c r="S105" s="17"/>
      <c r="T105" s="17"/>
      <c r="U105" s="17"/>
      <c r="V105" s="17"/>
      <c r="W105" s="18"/>
      <c r="X105" s="16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7"/>
      <c r="AM105" s="17"/>
      <c r="AN105" s="17"/>
      <c r="AO105" s="17"/>
      <c r="AP105" s="17"/>
      <c r="AQ105" s="17"/>
      <c r="AR105" s="17"/>
      <c r="AS105" s="17"/>
      <c r="AT105" s="18"/>
    </row>
    <row r="106" spans="1:46" s="13" customFormat="1" ht="9.9499999999999993" customHeight="1" x14ac:dyDescent="0.2">
      <c r="A106" s="9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1"/>
      <c r="X106" s="9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1"/>
    </row>
    <row r="107" spans="1:46" s="13" customFormat="1" ht="12.75" customHeight="1" x14ac:dyDescent="0.2">
      <c r="A10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5"/>
      <c r="X10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5"/>
    </row>
    <row r="108" spans="1:46" s="13" customFormat="1" ht="12.75" customHeight="1" x14ac:dyDescent="0.2">
      <c r="A108" s="106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5"/>
      <c r="X108" s="106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5"/>
    </row>
    <row r="109" spans="1:46" s="13" customFormat="1" ht="6" customHeight="1" x14ac:dyDescent="0.2">
      <c r="A109" s="14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5"/>
      <c r="X109" s="14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5"/>
    </row>
    <row r="110" spans="1:46" s="13" customFormat="1" ht="9.9499999999999993" customHeight="1" x14ac:dyDescent="0.2">
      <c r="A110" s="14"/>
      <c r="B110" s="107" t="str">
        <f>"ИНН "&amp;INN&amp;", БИК "&amp;BIC&amp;", Р/С "&amp;PersonalAcc</f>
        <v>ИНН 7453197647, БИК 047501001, Р/С 40101810400000010801</v>
      </c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28"/>
      <c r="P110" s="28"/>
      <c r="Q110" s="28"/>
      <c r="R110" s="28"/>
      <c r="S110" s="28"/>
      <c r="T110" s="28"/>
      <c r="U110" s="28"/>
      <c r="V110" s="28"/>
      <c r="W110" s="15"/>
      <c r="X110" s="14"/>
      <c r="Y110" s="107" t="str">
        <f>"ИНН "&amp;INN&amp;", БИК "&amp;BIC&amp;", Р/С "&amp;PersonalAcc</f>
        <v>ИНН 7453197647, БИК 047501001, Р/С 40101810400000010801</v>
      </c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28"/>
      <c r="AM110" s="28"/>
      <c r="AN110" s="28"/>
      <c r="AO110" s="28"/>
      <c r="AP110" s="28"/>
      <c r="AQ110" s="28"/>
      <c r="AR110" s="28"/>
      <c r="AS110" s="28"/>
      <c r="AT110" s="15"/>
    </row>
    <row r="111" spans="1:46" s="13" customFormat="1" ht="9.9499999999999993" customHeight="1" x14ac:dyDescent="0.2">
      <c r="A111" s="14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28"/>
      <c r="P111" s="28"/>
      <c r="Q111" s="28"/>
      <c r="R111" s="28"/>
      <c r="S111" s="28"/>
      <c r="T111" s="28"/>
      <c r="U111" s="28"/>
      <c r="V111" s="28"/>
      <c r="W111" s="15"/>
      <c r="X111" s="14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28"/>
      <c r="AM111" s="28"/>
      <c r="AN111" s="28"/>
      <c r="AO111" s="28"/>
      <c r="AP111" s="28"/>
      <c r="AQ111" s="28"/>
      <c r="AR111" s="28"/>
      <c r="AS111" s="28"/>
      <c r="AT111" s="15"/>
    </row>
    <row r="112" spans="1:46" s="13" customFormat="1" ht="6" customHeight="1" x14ac:dyDescent="0.2">
      <c r="A112" s="14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2"/>
      <c r="P112" s="12"/>
      <c r="Q112" s="12"/>
      <c r="R112" s="12"/>
      <c r="S112" s="12"/>
      <c r="T112" s="12"/>
      <c r="U112" s="12"/>
      <c r="V112" s="12"/>
      <c r="W112" s="15"/>
      <c r="X112" s="14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2"/>
      <c r="AM112" s="12"/>
      <c r="AN112" s="12"/>
      <c r="AO112" s="12"/>
      <c r="AP112" s="12"/>
      <c r="AQ112" s="12"/>
      <c r="AR112" s="12"/>
      <c r="AS112" s="12"/>
      <c r="AT112" s="15"/>
    </row>
    <row r="113" spans="1:46" s="13" customFormat="1" ht="8.1" customHeight="1" x14ac:dyDescent="0.2">
      <c r="A113" s="14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2"/>
      <c r="P113" s="12"/>
      <c r="Q113" s="12"/>
      <c r="R113" s="12"/>
      <c r="S113" s="12"/>
      <c r="T113" s="12"/>
      <c r="U113" s="12"/>
      <c r="V113" s="12"/>
      <c r="W113" s="15"/>
      <c r="X113" s="14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2"/>
      <c r="AM113" s="12"/>
      <c r="AN113" s="12"/>
      <c r="AO113" s="12"/>
      <c r="AP113" s="12"/>
      <c r="AQ113" s="12"/>
      <c r="AR113" s="12"/>
      <c r="AS113" s="12"/>
      <c r="AT113" s="15"/>
    </row>
    <row r="114" spans="1:46" s="13" customFormat="1" ht="8.1" customHeight="1" x14ac:dyDescent="0.2">
      <c r="A114" s="14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2"/>
      <c r="P114" s="12"/>
      <c r="Q114" s="12"/>
      <c r="R114" s="12"/>
      <c r="S114" s="12"/>
      <c r="T114" s="12"/>
      <c r="U114" s="12"/>
      <c r="V114" s="12"/>
      <c r="W114" s="15"/>
      <c r="X114" s="14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2"/>
      <c r="AM114" s="12"/>
      <c r="AN114" s="12"/>
      <c r="AO114" s="12"/>
      <c r="AP114" s="12"/>
      <c r="AQ114" s="12"/>
      <c r="AR114" s="12"/>
      <c r="AS114" s="12"/>
      <c r="AT114" s="15"/>
    </row>
    <row r="115" spans="1:46" s="13" customFormat="1" ht="9.9499999999999993" customHeight="1" x14ac:dyDescent="0.2">
      <c r="A115" s="14"/>
      <c r="B115" s="98" t="s">
        <v>355</v>
      </c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9"/>
      <c r="O115" s="12"/>
      <c r="P115" s="12"/>
      <c r="Q115" s="12"/>
      <c r="R115" s="12"/>
      <c r="S115" s="12"/>
      <c r="T115" s="12"/>
      <c r="U115" s="12"/>
      <c r="V115" s="12"/>
      <c r="W115" s="15"/>
      <c r="X115" s="14"/>
      <c r="Y115" s="98" t="s">
        <v>357</v>
      </c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9"/>
      <c r="AL115" s="12"/>
      <c r="AM115" s="12"/>
      <c r="AN115" s="12"/>
      <c r="AO115" s="12"/>
      <c r="AP115" s="12"/>
      <c r="AQ115" s="12"/>
      <c r="AR115" s="12"/>
      <c r="AS115" s="12"/>
      <c r="AT115" s="15"/>
    </row>
    <row r="116" spans="1:46" s="13" customFormat="1" ht="8.1" customHeight="1" x14ac:dyDescent="0.2">
      <c r="A116" s="14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9"/>
      <c r="O116" s="12"/>
      <c r="P116" s="12"/>
      <c r="Q116" s="12"/>
      <c r="R116" s="12"/>
      <c r="S116" s="12"/>
      <c r="T116" s="12"/>
      <c r="U116" s="12"/>
      <c r="V116" s="12"/>
      <c r="W116" s="15"/>
      <c r="X116" s="14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9"/>
      <c r="AL116" s="12"/>
      <c r="AM116" s="12"/>
      <c r="AN116" s="12"/>
      <c r="AO116" s="12"/>
      <c r="AP116" s="12"/>
      <c r="AQ116" s="12"/>
      <c r="AR116" s="12"/>
      <c r="AS116" s="12"/>
      <c r="AT116" s="15"/>
    </row>
    <row r="117" spans="1:46" s="13" customFormat="1" ht="8.1" customHeight="1" x14ac:dyDescent="0.2">
      <c r="A117" s="14"/>
      <c r="B117" s="98" t="s">
        <v>337</v>
      </c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9"/>
      <c r="O117" s="12"/>
      <c r="P117" s="12"/>
      <c r="Q117" s="12"/>
      <c r="R117" s="12"/>
      <c r="S117" s="12"/>
      <c r="T117" s="12"/>
      <c r="U117" s="12"/>
      <c r="V117" s="12"/>
      <c r="W117" s="15"/>
      <c r="X117" s="14"/>
      <c r="Y117" s="98" t="s">
        <v>337</v>
      </c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9"/>
      <c r="AL117" s="12"/>
      <c r="AM117" s="12"/>
      <c r="AN117" s="12"/>
      <c r="AO117" s="12"/>
      <c r="AP117" s="12"/>
      <c r="AQ117" s="12"/>
      <c r="AR117" s="12"/>
      <c r="AS117" s="12"/>
      <c r="AT117" s="15"/>
    </row>
    <row r="118" spans="1:46" s="13" customFormat="1" ht="9.9499999999999993" customHeight="1" x14ac:dyDescent="0.2">
      <c r="A118" s="14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9"/>
      <c r="O118" s="12"/>
      <c r="P118" s="12"/>
      <c r="Q118" s="12"/>
      <c r="R118" s="12"/>
      <c r="S118" s="12"/>
      <c r="T118" s="12"/>
      <c r="U118" s="12"/>
      <c r="V118" s="12"/>
      <c r="W118" s="15"/>
      <c r="X118" s="14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9"/>
      <c r="AL118" s="12"/>
      <c r="AM118" s="12"/>
      <c r="AN118" s="12"/>
      <c r="AO118" s="12"/>
      <c r="AP118" s="12"/>
      <c r="AQ118" s="12"/>
      <c r="AR118" s="12"/>
      <c r="AS118" s="12"/>
      <c r="AT118" s="15"/>
    </row>
    <row r="119" spans="1:46" s="13" customFormat="1" ht="8.1" customHeight="1" x14ac:dyDescent="0.2">
      <c r="A119" s="14"/>
      <c r="B119" s="98" t="s">
        <v>356</v>
      </c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9"/>
      <c r="O119" s="12"/>
      <c r="P119" s="12"/>
      <c r="Q119" s="12"/>
      <c r="R119" s="12"/>
      <c r="S119" s="12"/>
      <c r="T119" s="12"/>
      <c r="U119" s="12"/>
      <c r="V119" s="12"/>
      <c r="W119" s="15"/>
      <c r="X119" s="14"/>
      <c r="Y119" s="98" t="s">
        <v>358</v>
      </c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9"/>
      <c r="AL119" s="12"/>
      <c r="AM119" s="12"/>
      <c r="AN119" s="12"/>
      <c r="AO119" s="12"/>
      <c r="AP119" s="12"/>
      <c r="AQ119" s="12"/>
      <c r="AR119" s="12"/>
      <c r="AS119" s="12"/>
      <c r="AT119" s="15"/>
    </row>
    <row r="120" spans="1:46" s="13" customFormat="1" ht="8.1" customHeight="1" x14ac:dyDescent="0.2">
      <c r="A120" s="14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9"/>
      <c r="O120" s="12"/>
      <c r="P120" s="12"/>
      <c r="Q120" s="12"/>
      <c r="R120" s="12"/>
      <c r="S120" s="12"/>
      <c r="T120" s="12"/>
      <c r="U120" s="12"/>
      <c r="V120" s="12"/>
      <c r="W120" s="15"/>
      <c r="X120" s="14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9"/>
      <c r="AL120" s="12"/>
      <c r="AM120" s="12"/>
      <c r="AN120" s="12"/>
      <c r="AO120" s="12"/>
      <c r="AP120" s="12"/>
      <c r="AQ120" s="12"/>
      <c r="AR120" s="12"/>
      <c r="AS120" s="12"/>
      <c r="AT120" s="15"/>
    </row>
    <row r="121" spans="1:46" s="13" customFormat="1" ht="9.9499999999999993" customHeight="1" x14ac:dyDescent="0.2">
      <c r="A121" s="14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5"/>
      <c r="X121" s="14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5"/>
    </row>
    <row r="122" spans="1:46" s="13" customFormat="1" ht="8.1" customHeight="1" x14ac:dyDescent="0.2">
      <c r="A122" s="14"/>
      <c r="B122" s="100" t="s">
        <v>264</v>
      </c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1"/>
      <c r="O122" s="12"/>
      <c r="P122" s="12"/>
      <c r="Q122" s="12"/>
      <c r="R122" s="12"/>
      <c r="S122" s="12"/>
      <c r="T122" s="12"/>
      <c r="U122" s="12"/>
      <c r="V122" s="12"/>
      <c r="W122" s="15"/>
      <c r="X122" s="14"/>
      <c r="Y122" s="100" t="s">
        <v>265</v>
      </c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1"/>
      <c r="AL122" s="12"/>
      <c r="AM122" s="12"/>
      <c r="AN122" s="12"/>
      <c r="AO122" s="12"/>
      <c r="AP122" s="12"/>
      <c r="AQ122" s="12"/>
      <c r="AR122" s="12"/>
      <c r="AS122" s="12"/>
      <c r="AT122" s="15"/>
    </row>
    <row r="123" spans="1:46" s="13" customFormat="1" ht="9.9499999999999993" customHeight="1" x14ac:dyDescent="0.2">
      <c r="A123" s="14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1"/>
      <c r="O123" s="12"/>
      <c r="P123" s="12"/>
      <c r="Q123" s="12"/>
      <c r="R123" s="12"/>
      <c r="S123" s="12"/>
      <c r="T123" s="12"/>
      <c r="U123" s="12"/>
      <c r="V123" s="12"/>
      <c r="W123" s="15"/>
      <c r="X123" s="14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1"/>
      <c r="AL123" s="12"/>
      <c r="AM123" s="12"/>
      <c r="AN123" s="12"/>
      <c r="AO123" s="12"/>
      <c r="AP123" s="12"/>
      <c r="AQ123" s="12"/>
      <c r="AR123" s="12"/>
      <c r="AS123" s="12"/>
      <c r="AT123" s="15"/>
    </row>
    <row r="124" spans="1:46" s="13" customFormat="1" ht="9.9499999999999993" customHeight="1" x14ac:dyDescent="0.2">
      <c r="A124" s="14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1"/>
      <c r="O124" s="12"/>
      <c r="P124" s="12"/>
      <c r="Q124" s="12"/>
      <c r="R124" s="12"/>
      <c r="S124" s="12"/>
      <c r="T124" s="12"/>
      <c r="U124" s="12"/>
      <c r="V124" s="12"/>
      <c r="W124" s="15"/>
      <c r="X124" s="14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1"/>
      <c r="AL124" s="12"/>
      <c r="AM124" s="12"/>
      <c r="AN124" s="12"/>
      <c r="AO124" s="12"/>
      <c r="AP124" s="12"/>
      <c r="AQ124" s="12"/>
      <c r="AR124" s="12"/>
      <c r="AS124" s="12"/>
      <c r="AT124" s="15"/>
    </row>
    <row r="125" spans="1:46" s="13" customFormat="1" ht="9.9499999999999993" customHeight="1" x14ac:dyDescent="0.2">
      <c r="A125" s="14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1"/>
      <c r="O125" s="12"/>
      <c r="P125" s="12"/>
      <c r="Q125" s="12"/>
      <c r="R125" s="12"/>
      <c r="S125" s="12"/>
      <c r="T125" s="12"/>
      <c r="U125" s="12"/>
      <c r="V125" s="12"/>
      <c r="W125" s="15"/>
      <c r="X125" s="14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1"/>
      <c r="AL125" s="12"/>
      <c r="AM125" s="12"/>
      <c r="AN125" s="12"/>
      <c r="AO125" s="12"/>
      <c r="AP125" s="12"/>
      <c r="AQ125" s="12"/>
      <c r="AR125" s="12"/>
      <c r="AS125" s="12"/>
      <c r="AT125" s="15"/>
    </row>
    <row r="126" spans="1:46" s="13" customFormat="1" ht="6" customHeight="1" x14ac:dyDescent="0.2">
      <c r="A126" s="16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7"/>
      <c r="P126" s="17"/>
      <c r="Q126" s="17"/>
      <c r="R126" s="17"/>
      <c r="S126" s="17"/>
      <c r="T126" s="17"/>
      <c r="U126" s="17"/>
      <c r="V126" s="17"/>
      <c r="W126" s="18"/>
      <c r="X126" s="16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7"/>
      <c r="AM126" s="17"/>
      <c r="AN126" s="17"/>
      <c r="AO126" s="17"/>
      <c r="AP126" s="17"/>
      <c r="AQ126" s="17"/>
      <c r="AR126" s="17"/>
      <c r="AS126" s="17"/>
      <c r="AT126" s="18"/>
    </row>
    <row r="127" spans="1:46" s="12" customFormat="1" ht="6.75" customHeight="1" x14ac:dyDescent="0.2">
      <c r="A127" s="9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1"/>
      <c r="X127" s="9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1"/>
    </row>
    <row r="128" spans="1:46" s="13" customFormat="1" ht="12.75" customHeight="1" x14ac:dyDescent="0.2">
      <c r="A12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10"/>
      <c r="X12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5"/>
    </row>
    <row r="129" spans="1:46" s="13" customFormat="1" ht="12.75" customHeight="1" x14ac:dyDescent="0.2">
      <c r="A129" s="103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10"/>
      <c r="X129" s="106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5"/>
    </row>
    <row r="130" spans="1:46" s="13" customFormat="1" ht="6" customHeight="1" x14ac:dyDescent="0.2">
      <c r="A130" s="103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10"/>
      <c r="X130" s="14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5"/>
    </row>
    <row r="131" spans="1:46" s="13" customFormat="1" ht="9.9499999999999993" customHeight="1" x14ac:dyDescent="0.2">
      <c r="A131" s="14"/>
      <c r="B131" s="108" t="str">
        <f>"ИНН "&amp;INN&amp;", БИК "&amp;BIC&amp;", Р/С "&amp;PersonalAcc</f>
        <v>ИНН 7453197647, БИК 047501001, Р/С 40101810400000010801</v>
      </c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28"/>
      <c r="P131" s="28"/>
      <c r="Q131" s="28"/>
      <c r="R131" s="28"/>
      <c r="S131" s="28"/>
      <c r="T131" s="28"/>
      <c r="U131" s="28"/>
      <c r="V131" s="28"/>
      <c r="W131" s="15"/>
      <c r="X131" s="14"/>
      <c r="Y131" s="107" t="str">
        <f>"ИНН "&amp;INN&amp;", БИК "&amp;BIC&amp;", Р/С "&amp;PersonalAcc</f>
        <v>ИНН 7453197647, БИК 047501001, Р/С 40101810400000010801</v>
      </c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28"/>
      <c r="AM131" s="28"/>
      <c r="AN131" s="28"/>
      <c r="AO131" s="28"/>
      <c r="AP131" s="28"/>
      <c r="AQ131" s="28"/>
      <c r="AR131" s="28"/>
      <c r="AS131" s="28"/>
      <c r="AT131" s="15"/>
    </row>
    <row r="132" spans="1:46" s="13" customFormat="1" ht="9.9499999999999993" customHeight="1" x14ac:dyDescent="0.2">
      <c r="A132" s="14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28"/>
      <c r="P132" s="28"/>
      <c r="Q132" s="28"/>
      <c r="R132" s="28"/>
      <c r="S132" s="28"/>
      <c r="T132" s="28"/>
      <c r="U132" s="28"/>
      <c r="V132" s="28"/>
      <c r="W132" s="15"/>
      <c r="X132" s="14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28"/>
      <c r="AM132" s="28"/>
      <c r="AN132" s="28"/>
      <c r="AO132" s="28"/>
      <c r="AP132" s="28"/>
      <c r="AQ132" s="28"/>
      <c r="AR132" s="28"/>
      <c r="AS132" s="28"/>
      <c r="AT132" s="15"/>
    </row>
    <row r="133" spans="1:46" s="13" customFormat="1" ht="6" customHeight="1" x14ac:dyDescent="0.2">
      <c r="A133" s="14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2"/>
      <c r="P133" s="12"/>
      <c r="Q133" s="12"/>
      <c r="R133" s="12"/>
      <c r="S133" s="12"/>
      <c r="T133" s="12"/>
      <c r="U133" s="12"/>
      <c r="V133" s="12"/>
      <c r="W133" s="15"/>
      <c r="X133" s="14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2"/>
      <c r="AM133" s="12"/>
      <c r="AN133" s="12"/>
      <c r="AO133" s="12"/>
      <c r="AP133" s="12"/>
      <c r="AQ133" s="12"/>
      <c r="AR133" s="12"/>
      <c r="AS133" s="12"/>
      <c r="AT133" s="15"/>
    </row>
    <row r="134" spans="1:46" s="13" customFormat="1" ht="8.1" customHeight="1" x14ac:dyDescent="0.2">
      <c r="A134" s="14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2"/>
      <c r="P134" s="12"/>
      <c r="Q134" s="12"/>
      <c r="R134" s="12"/>
      <c r="S134" s="12"/>
      <c r="T134" s="12"/>
      <c r="U134" s="12"/>
      <c r="V134" s="12"/>
      <c r="W134" s="15"/>
      <c r="X134" s="14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2"/>
      <c r="AM134" s="12"/>
      <c r="AN134" s="12"/>
      <c r="AO134" s="12"/>
      <c r="AP134" s="12"/>
      <c r="AQ134" s="12"/>
      <c r="AR134" s="12"/>
      <c r="AS134" s="12"/>
      <c r="AT134" s="15"/>
    </row>
    <row r="135" spans="1:46" s="13" customFormat="1" ht="8.1" customHeight="1" x14ac:dyDescent="0.2">
      <c r="A135" s="14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2"/>
      <c r="P135" s="12"/>
      <c r="Q135" s="12"/>
      <c r="R135" s="12"/>
      <c r="S135" s="12"/>
      <c r="T135" s="12"/>
      <c r="U135" s="12"/>
      <c r="V135" s="12"/>
      <c r="W135" s="15"/>
      <c r="X135" s="14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2"/>
      <c r="AM135" s="12"/>
      <c r="AN135" s="12"/>
      <c r="AO135" s="12"/>
      <c r="AP135" s="12"/>
      <c r="AQ135" s="12"/>
      <c r="AR135" s="12"/>
      <c r="AS135" s="12"/>
      <c r="AT135" s="15"/>
    </row>
    <row r="136" spans="1:46" s="13" customFormat="1" ht="9.9499999999999993" customHeight="1" x14ac:dyDescent="0.2">
      <c r="A136" s="14"/>
      <c r="B136" s="98" t="s">
        <v>359</v>
      </c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9"/>
      <c r="O136" s="12"/>
      <c r="P136" s="12"/>
      <c r="Q136" s="12"/>
      <c r="R136" s="12"/>
      <c r="S136" s="12"/>
      <c r="T136" s="12"/>
      <c r="U136" s="12"/>
      <c r="V136" s="12"/>
      <c r="W136" s="15"/>
      <c r="X136" s="14"/>
      <c r="Y136" s="98" t="s">
        <v>361</v>
      </c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9"/>
      <c r="AL136" s="12"/>
      <c r="AM136" s="12"/>
      <c r="AN136" s="12"/>
      <c r="AO136" s="12"/>
      <c r="AP136" s="12"/>
      <c r="AQ136" s="12"/>
      <c r="AR136" s="12"/>
      <c r="AS136" s="12"/>
      <c r="AT136" s="15"/>
    </row>
    <row r="137" spans="1:46" s="13" customFormat="1" ht="8.1" customHeight="1" x14ac:dyDescent="0.2">
      <c r="A137" s="14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9"/>
      <c r="O137" s="12"/>
      <c r="P137" s="12"/>
      <c r="Q137" s="12"/>
      <c r="R137" s="12"/>
      <c r="S137" s="12"/>
      <c r="T137" s="12"/>
      <c r="U137" s="12"/>
      <c r="V137" s="12"/>
      <c r="W137" s="15"/>
      <c r="X137" s="14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9"/>
      <c r="AL137" s="12"/>
      <c r="AM137" s="12"/>
      <c r="AN137" s="12"/>
      <c r="AO137" s="12"/>
      <c r="AP137" s="12"/>
      <c r="AQ137" s="12"/>
      <c r="AR137" s="12"/>
      <c r="AS137" s="12"/>
      <c r="AT137" s="15"/>
    </row>
    <row r="138" spans="1:46" s="13" customFormat="1" ht="8.1" customHeight="1" x14ac:dyDescent="0.2">
      <c r="A138" s="14"/>
      <c r="B138" s="98" t="s">
        <v>337</v>
      </c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9"/>
      <c r="O138" s="12"/>
      <c r="P138" s="12"/>
      <c r="Q138" s="12"/>
      <c r="R138" s="12"/>
      <c r="S138" s="12"/>
      <c r="T138" s="12"/>
      <c r="U138" s="12"/>
      <c r="V138" s="12"/>
      <c r="W138" s="15"/>
      <c r="X138" s="14"/>
      <c r="Y138" s="98" t="s">
        <v>337</v>
      </c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9"/>
      <c r="AL138" s="12"/>
      <c r="AM138" s="12"/>
      <c r="AN138" s="12"/>
      <c r="AO138" s="12"/>
      <c r="AP138" s="12"/>
      <c r="AQ138" s="12"/>
      <c r="AR138" s="12"/>
      <c r="AS138" s="12"/>
      <c r="AT138" s="15"/>
    </row>
    <row r="139" spans="1:46" s="13" customFormat="1" ht="9.9499999999999993" customHeight="1" x14ac:dyDescent="0.2">
      <c r="A139" s="14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9"/>
      <c r="O139" s="12"/>
      <c r="P139" s="12"/>
      <c r="Q139" s="12"/>
      <c r="R139" s="12"/>
      <c r="S139" s="12"/>
      <c r="T139" s="12"/>
      <c r="U139" s="12"/>
      <c r="V139" s="12"/>
      <c r="W139" s="15"/>
      <c r="X139" s="14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9"/>
      <c r="AL139" s="12"/>
      <c r="AM139" s="12"/>
      <c r="AN139" s="12"/>
      <c r="AO139" s="12"/>
      <c r="AP139" s="12"/>
      <c r="AQ139" s="12"/>
      <c r="AR139" s="12"/>
      <c r="AS139" s="12"/>
      <c r="AT139" s="15"/>
    </row>
    <row r="140" spans="1:46" s="13" customFormat="1" ht="8.1" customHeight="1" x14ac:dyDescent="0.2">
      <c r="A140" s="14"/>
      <c r="B140" s="98" t="s">
        <v>360</v>
      </c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9"/>
      <c r="O140" s="12"/>
      <c r="P140" s="12"/>
      <c r="Q140" s="12"/>
      <c r="R140" s="12"/>
      <c r="S140" s="12"/>
      <c r="T140" s="12"/>
      <c r="U140" s="12"/>
      <c r="V140" s="12"/>
      <c r="W140" s="15"/>
      <c r="X140" s="14"/>
      <c r="Y140" s="98" t="s">
        <v>362</v>
      </c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9"/>
      <c r="AL140" s="12"/>
      <c r="AM140" s="12"/>
      <c r="AN140" s="12"/>
      <c r="AO140" s="12"/>
      <c r="AP140" s="12"/>
      <c r="AQ140" s="12"/>
      <c r="AR140" s="12"/>
      <c r="AS140" s="12"/>
      <c r="AT140" s="15"/>
    </row>
    <row r="141" spans="1:46" s="13" customFormat="1" ht="8.1" customHeight="1" x14ac:dyDescent="0.2">
      <c r="A141" s="14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9"/>
      <c r="O141" s="12"/>
      <c r="P141" s="12"/>
      <c r="Q141" s="12"/>
      <c r="R141" s="12"/>
      <c r="S141" s="12"/>
      <c r="T141" s="12"/>
      <c r="U141" s="12"/>
      <c r="V141" s="12"/>
      <c r="W141" s="15"/>
      <c r="X141" s="14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9"/>
      <c r="AL141" s="12"/>
      <c r="AM141" s="12"/>
      <c r="AN141" s="12"/>
      <c r="AO141" s="12"/>
      <c r="AP141" s="12"/>
      <c r="AQ141" s="12"/>
      <c r="AR141" s="12"/>
      <c r="AS141" s="12"/>
      <c r="AT141" s="15"/>
    </row>
    <row r="142" spans="1:46" s="13" customFormat="1" ht="9.75" customHeight="1" x14ac:dyDescent="0.2">
      <c r="A142" s="14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5"/>
      <c r="X142" s="14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5"/>
    </row>
    <row r="143" spans="1:46" s="13" customFormat="1" ht="8.1" customHeight="1" x14ac:dyDescent="0.2">
      <c r="A143" s="14"/>
      <c r="B143" s="100" t="s">
        <v>266</v>
      </c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1"/>
      <c r="O143" s="12"/>
      <c r="P143" s="12"/>
      <c r="Q143" s="12"/>
      <c r="R143" s="12"/>
      <c r="S143" s="12"/>
      <c r="T143" s="12"/>
      <c r="U143" s="12"/>
      <c r="V143" s="12"/>
      <c r="W143" s="15"/>
      <c r="X143" s="14"/>
      <c r="Y143" s="100" t="s">
        <v>267</v>
      </c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1"/>
      <c r="AL143" s="12"/>
      <c r="AM143" s="12"/>
      <c r="AN143" s="12"/>
      <c r="AO143" s="12"/>
      <c r="AP143" s="12"/>
      <c r="AQ143" s="12"/>
      <c r="AR143" s="12"/>
      <c r="AS143" s="12"/>
      <c r="AT143" s="15"/>
    </row>
    <row r="144" spans="1:46" s="13" customFormat="1" ht="9.9499999999999993" customHeight="1" x14ac:dyDescent="0.2">
      <c r="A144" s="14"/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1"/>
      <c r="O144" s="12"/>
      <c r="P144" s="12"/>
      <c r="Q144" s="12"/>
      <c r="R144" s="12"/>
      <c r="S144" s="12"/>
      <c r="T144" s="12"/>
      <c r="U144" s="12"/>
      <c r="V144" s="12"/>
      <c r="W144" s="15"/>
      <c r="X144" s="14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1"/>
      <c r="AL144" s="12"/>
      <c r="AM144" s="12"/>
      <c r="AN144" s="12"/>
      <c r="AO144" s="12"/>
      <c r="AP144" s="12"/>
      <c r="AQ144" s="12"/>
      <c r="AR144" s="12"/>
      <c r="AS144" s="12"/>
      <c r="AT144" s="15"/>
    </row>
    <row r="145" spans="1:46" s="13" customFormat="1" ht="9.9499999999999993" customHeight="1" x14ac:dyDescent="0.2">
      <c r="A145" s="14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1"/>
      <c r="O145" s="12"/>
      <c r="P145" s="12"/>
      <c r="Q145" s="12"/>
      <c r="R145" s="12"/>
      <c r="S145" s="12"/>
      <c r="T145" s="12"/>
      <c r="U145" s="12"/>
      <c r="V145" s="12"/>
      <c r="W145" s="15"/>
      <c r="X145" s="14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1"/>
      <c r="AL145" s="12"/>
      <c r="AM145" s="12"/>
      <c r="AN145" s="12"/>
      <c r="AO145" s="12"/>
      <c r="AP145" s="12"/>
      <c r="AQ145" s="12"/>
      <c r="AR145" s="12"/>
      <c r="AS145" s="12"/>
      <c r="AT145" s="15"/>
    </row>
    <row r="146" spans="1:46" s="13" customFormat="1" ht="9.9499999999999993" customHeight="1" x14ac:dyDescent="0.2">
      <c r="A146" s="14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1"/>
      <c r="O146" s="12"/>
      <c r="P146" s="12"/>
      <c r="Q146" s="12"/>
      <c r="R146" s="12"/>
      <c r="S146" s="12"/>
      <c r="T146" s="12"/>
      <c r="U146" s="12"/>
      <c r="V146" s="12"/>
      <c r="W146" s="15"/>
      <c r="X146" s="14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1"/>
      <c r="AL146" s="12"/>
      <c r="AM146" s="12"/>
      <c r="AN146" s="12"/>
      <c r="AO146" s="12"/>
      <c r="AP146" s="12"/>
      <c r="AQ146" s="12"/>
      <c r="AR146" s="12"/>
      <c r="AS146" s="12"/>
      <c r="AT146" s="15"/>
    </row>
    <row r="147" spans="1:46" s="13" customFormat="1" ht="6" customHeight="1" x14ac:dyDescent="0.2">
      <c r="A147" s="16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7"/>
      <c r="P147" s="17"/>
      <c r="Q147" s="17"/>
      <c r="R147" s="17"/>
      <c r="S147" s="17"/>
      <c r="T147" s="17"/>
      <c r="U147" s="17"/>
      <c r="V147" s="17"/>
      <c r="W147" s="18"/>
      <c r="X147" s="16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7"/>
      <c r="AM147" s="17"/>
      <c r="AN147" s="17"/>
      <c r="AO147" s="17"/>
      <c r="AP147" s="17"/>
      <c r="AQ147" s="17"/>
      <c r="AR147" s="17"/>
      <c r="AS147" s="17"/>
      <c r="AT147" s="18"/>
    </row>
    <row r="148" spans="1:46" s="12" customFormat="1" ht="6.75" customHeight="1" x14ac:dyDescent="0.2">
      <c r="A148" s="9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1"/>
      <c r="X148" s="9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1"/>
    </row>
    <row r="149" spans="1:46" s="13" customFormat="1" ht="12.75" customHeight="1" x14ac:dyDescent="0.2">
      <c r="A14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5"/>
      <c r="X14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5"/>
    </row>
    <row r="150" spans="1:46" s="13" customFormat="1" ht="12.75" customHeight="1" x14ac:dyDescent="0.2">
      <c r="A150" s="106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5"/>
      <c r="X150" s="106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5"/>
    </row>
    <row r="151" spans="1:46" s="13" customFormat="1" ht="6" customHeight="1" x14ac:dyDescent="0.2">
      <c r="A151" s="14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5"/>
      <c r="X151" s="14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5"/>
    </row>
    <row r="152" spans="1:46" s="13" customFormat="1" ht="9.9499999999999993" customHeight="1" x14ac:dyDescent="0.2">
      <c r="A152" s="14"/>
      <c r="B152" s="107" t="str">
        <f>"ИНН "&amp;INN&amp;", БИК "&amp;BIC&amp;", Р/С "&amp;PersonalAcc</f>
        <v>ИНН 7453197647, БИК 047501001, Р/С 40101810400000010801</v>
      </c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28"/>
      <c r="P152" s="28"/>
      <c r="Q152" s="28"/>
      <c r="R152" s="28"/>
      <c r="S152" s="28"/>
      <c r="T152" s="28"/>
      <c r="U152" s="28"/>
      <c r="V152" s="28"/>
      <c r="W152" s="15"/>
      <c r="X152" s="14"/>
      <c r="Y152" s="107" t="str">
        <f>"ИНН "&amp;INN&amp;", БИК "&amp;BIC&amp;", Р/С "&amp;PersonalAcc</f>
        <v>ИНН 7453197647, БИК 047501001, Р/С 40101810400000010801</v>
      </c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28"/>
      <c r="AM152" s="28"/>
      <c r="AN152" s="28"/>
      <c r="AO152" s="28"/>
      <c r="AP152" s="28"/>
      <c r="AQ152" s="28"/>
      <c r="AR152" s="28"/>
      <c r="AS152" s="28"/>
      <c r="AT152" s="15"/>
    </row>
    <row r="153" spans="1:46" s="13" customFormat="1" ht="9.9499999999999993" customHeight="1" x14ac:dyDescent="0.2">
      <c r="A153" s="14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28"/>
      <c r="P153" s="28"/>
      <c r="Q153" s="28"/>
      <c r="R153" s="28"/>
      <c r="S153" s="28"/>
      <c r="T153" s="28"/>
      <c r="U153" s="28"/>
      <c r="V153" s="28"/>
      <c r="W153" s="15"/>
      <c r="X153" s="14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28"/>
      <c r="AM153" s="28"/>
      <c r="AN153" s="28"/>
      <c r="AO153" s="28"/>
      <c r="AP153" s="28"/>
      <c r="AQ153" s="28"/>
      <c r="AR153" s="28"/>
      <c r="AS153" s="28"/>
      <c r="AT153" s="15"/>
    </row>
    <row r="154" spans="1:46" s="13" customFormat="1" ht="6" customHeight="1" x14ac:dyDescent="0.2">
      <c r="A154" s="14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2"/>
      <c r="P154" s="12"/>
      <c r="Q154" s="12"/>
      <c r="R154" s="12"/>
      <c r="S154" s="12"/>
      <c r="T154" s="12"/>
      <c r="U154" s="12"/>
      <c r="V154" s="12"/>
      <c r="W154" s="15"/>
      <c r="X154" s="14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2"/>
      <c r="AM154" s="12"/>
      <c r="AN154" s="12"/>
      <c r="AO154" s="12"/>
      <c r="AP154" s="12"/>
      <c r="AQ154" s="12"/>
      <c r="AR154" s="12"/>
      <c r="AS154" s="12"/>
      <c r="AT154" s="15"/>
    </row>
    <row r="155" spans="1:46" s="13" customFormat="1" ht="8.1" customHeight="1" x14ac:dyDescent="0.2">
      <c r="A155" s="14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2"/>
      <c r="P155" s="12"/>
      <c r="Q155" s="12"/>
      <c r="R155" s="12"/>
      <c r="S155" s="12"/>
      <c r="T155" s="12"/>
      <c r="U155" s="12"/>
      <c r="V155" s="12"/>
      <c r="W155" s="15"/>
      <c r="X155" s="14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2"/>
      <c r="AM155" s="12"/>
      <c r="AN155" s="12"/>
      <c r="AO155" s="12"/>
      <c r="AP155" s="12"/>
      <c r="AQ155" s="12"/>
      <c r="AR155" s="12"/>
      <c r="AS155" s="12"/>
      <c r="AT155" s="15"/>
    </row>
    <row r="156" spans="1:46" s="13" customFormat="1" ht="8.1" customHeight="1" x14ac:dyDescent="0.2">
      <c r="A156" s="14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2"/>
      <c r="P156" s="12"/>
      <c r="Q156" s="12"/>
      <c r="R156" s="12"/>
      <c r="S156" s="12"/>
      <c r="T156" s="12"/>
      <c r="U156" s="12"/>
      <c r="V156" s="12"/>
      <c r="W156" s="15"/>
      <c r="X156" s="14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2"/>
      <c r="AM156" s="12"/>
      <c r="AN156" s="12"/>
      <c r="AO156" s="12"/>
      <c r="AP156" s="12"/>
      <c r="AQ156" s="12"/>
      <c r="AR156" s="12"/>
      <c r="AS156" s="12"/>
      <c r="AT156" s="15"/>
    </row>
    <row r="157" spans="1:46" s="13" customFormat="1" ht="9.9499999999999993" customHeight="1" x14ac:dyDescent="0.2">
      <c r="A157" s="14"/>
      <c r="B157" s="98" t="s">
        <v>363</v>
      </c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9"/>
      <c r="O157" s="12"/>
      <c r="P157" s="12"/>
      <c r="Q157" s="12"/>
      <c r="R157" s="12"/>
      <c r="S157" s="12"/>
      <c r="T157" s="12"/>
      <c r="U157" s="12"/>
      <c r="V157" s="12"/>
      <c r="W157" s="15"/>
      <c r="X157" s="14"/>
      <c r="Y157" s="98" t="s">
        <v>365</v>
      </c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9"/>
      <c r="AL157" s="12"/>
      <c r="AM157" s="12"/>
      <c r="AN157" s="12"/>
      <c r="AO157" s="12"/>
      <c r="AP157" s="12"/>
      <c r="AQ157" s="12"/>
      <c r="AR157" s="12"/>
      <c r="AS157" s="12"/>
      <c r="AT157" s="15"/>
    </row>
    <row r="158" spans="1:46" s="13" customFormat="1" ht="8.1" customHeight="1" x14ac:dyDescent="0.2">
      <c r="A158" s="14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9"/>
      <c r="O158" s="12"/>
      <c r="P158" s="12"/>
      <c r="Q158" s="12"/>
      <c r="R158" s="12"/>
      <c r="S158" s="12"/>
      <c r="T158" s="12"/>
      <c r="U158" s="12"/>
      <c r="V158" s="12"/>
      <c r="W158" s="15"/>
      <c r="X158" s="14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9"/>
      <c r="AL158" s="12"/>
      <c r="AM158" s="12"/>
      <c r="AN158" s="12"/>
      <c r="AO158" s="12"/>
      <c r="AP158" s="12"/>
      <c r="AQ158" s="12"/>
      <c r="AR158" s="12"/>
      <c r="AS158" s="12"/>
      <c r="AT158" s="15"/>
    </row>
    <row r="159" spans="1:46" s="13" customFormat="1" ht="8.1" customHeight="1" x14ac:dyDescent="0.2">
      <c r="A159" s="14"/>
      <c r="B159" s="98" t="s">
        <v>337</v>
      </c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9"/>
      <c r="O159" s="12"/>
      <c r="P159" s="12"/>
      <c r="Q159" s="12"/>
      <c r="R159" s="12"/>
      <c r="S159" s="12"/>
      <c r="T159" s="12"/>
      <c r="U159" s="12"/>
      <c r="V159" s="12"/>
      <c r="W159" s="15"/>
      <c r="X159" s="14"/>
      <c r="Y159" s="98" t="s">
        <v>337</v>
      </c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9"/>
      <c r="AL159" s="12"/>
      <c r="AM159" s="12"/>
      <c r="AN159" s="12"/>
      <c r="AO159" s="12"/>
      <c r="AP159" s="12"/>
      <c r="AQ159" s="12"/>
      <c r="AR159" s="12"/>
      <c r="AS159" s="12"/>
      <c r="AT159" s="15"/>
    </row>
    <row r="160" spans="1:46" s="13" customFormat="1" ht="9.9499999999999993" customHeight="1" x14ac:dyDescent="0.2">
      <c r="A160" s="14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9"/>
      <c r="O160" s="12"/>
      <c r="P160" s="12"/>
      <c r="Q160" s="12"/>
      <c r="R160" s="12"/>
      <c r="S160" s="12"/>
      <c r="T160" s="12"/>
      <c r="U160" s="12"/>
      <c r="V160" s="12"/>
      <c r="W160" s="15"/>
      <c r="X160" s="14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9"/>
      <c r="AL160" s="12"/>
      <c r="AM160" s="12"/>
      <c r="AN160" s="12"/>
      <c r="AO160" s="12"/>
      <c r="AP160" s="12"/>
      <c r="AQ160" s="12"/>
      <c r="AR160" s="12"/>
      <c r="AS160" s="12"/>
      <c r="AT160" s="15"/>
    </row>
    <row r="161" spans="1:46" s="13" customFormat="1" ht="8.1" customHeight="1" x14ac:dyDescent="0.2">
      <c r="A161" s="14"/>
      <c r="B161" s="98" t="s">
        <v>364</v>
      </c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9"/>
      <c r="O161" s="12"/>
      <c r="P161" s="12"/>
      <c r="Q161" s="12"/>
      <c r="R161" s="12"/>
      <c r="S161" s="12"/>
      <c r="T161" s="12"/>
      <c r="U161" s="12"/>
      <c r="V161" s="12"/>
      <c r="W161" s="15"/>
      <c r="X161" s="14"/>
      <c r="Y161" s="98" t="s">
        <v>366</v>
      </c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9"/>
      <c r="AL161" s="12"/>
      <c r="AM161" s="12"/>
      <c r="AN161" s="12"/>
      <c r="AO161" s="12"/>
      <c r="AP161" s="12"/>
      <c r="AQ161" s="12"/>
      <c r="AR161" s="12"/>
      <c r="AS161" s="12"/>
      <c r="AT161" s="15"/>
    </row>
    <row r="162" spans="1:46" s="13" customFormat="1" ht="8.1" customHeight="1" x14ac:dyDescent="0.2">
      <c r="A162" s="14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9"/>
      <c r="O162" s="12"/>
      <c r="P162" s="12"/>
      <c r="Q162" s="12"/>
      <c r="R162" s="12"/>
      <c r="S162" s="12"/>
      <c r="T162" s="12"/>
      <c r="U162" s="12"/>
      <c r="V162" s="12"/>
      <c r="W162" s="15"/>
      <c r="X162" s="14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9"/>
      <c r="AL162" s="12"/>
      <c r="AM162" s="12"/>
      <c r="AN162" s="12"/>
      <c r="AO162" s="12"/>
      <c r="AP162" s="12"/>
      <c r="AQ162" s="12"/>
      <c r="AR162" s="12"/>
      <c r="AS162" s="12"/>
      <c r="AT162" s="15"/>
    </row>
    <row r="163" spans="1:46" s="13" customFormat="1" ht="9.9499999999999993" customHeight="1" x14ac:dyDescent="0.2">
      <c r="A163" s="14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5"/>
      <c r="X163" s="14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5"/>
    </row>
    <row r="164" spans="1:46" s="13" customFormat="1" ht="8.1" customHeight="1" x14ac:dyDescent="0.2">
      <c r="A164" s="14"/>
      <c r="B164" s="100" t="s">
        <v>267</v>
      </c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1"/>
      <c r="O164" s="12"/>
      <c r="P164" s="12"/>
      <c r="Q164" s="12"/>
      <c r="R164" s="12"/>
      <c r="S164" s="12"/>
      <c r="T164" s="12"/>
      <c r="U164" s="12"/>
      <c r="V164" s="12"/>
      <c r="W164" s="15"/>
      <c r="X164" s="14"/>
      <c r="Y164" s="100" t="s">
        <v>268</v>
      </c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1"/>
      <c r="AL164" s="12"/>
      <c r="AM164" s="12"/>
      <c r="AN164" s="12"/>
      <c r="AO164" s="12"/>
      <c r="AP164" s="12"/>
      <c r="AQ164" s="12"/>
      <c r="AR164" s="12"/>
      <c r="AS164" s="12"/>
      <c r="AT164" s="15"/>
    </row>
    <row r="165" spans="1:46" s="13" customFormat="1" ht="9.9499999999999993" customHeight="1" x14ac:dyDescent="0.2">
      <c r="A165" s="14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1"/>
      <c r="O165" s="12"/>
      <c r="P165" s="12"/>
      <c r="Q165" s="12"/>
      <c r="R165" s="12"/>
      <c r="S165" s="12"/>
      <c r="T165" s="12"/>
      <c r="U165" s="12"/>
      <c r="V165" s="12"/>
      <c r="W165" s="15"/>
      <c r="X165" s="14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1"/>
      <c r="AL165" s="12"/>
      <c r="AM165" s="12"/>
      <c r="AN165" s="12"/>
      <c r="AO165" s="12"/>
      <c r="AP165" s="12"/>
      <c r="AQ165" s="12"/>
      <c r="AR165" s="12"/>
      <c r="AS165" s="12"/>
      <c r="AT165" s="15"/>
    </row>
    <row r="166" spans="1:46" s="13" customFormat="1" ht="9.9499999999999993" customHeight="1" x14ac:dyDescent="0.2">
      <c r="A166" s="14"/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1"/>
      <c r="O166" s="12"/>
      <c r="P166" s="12"/>
      <c r="Q166" s="12"/>
      <c r="R166" s="12"/>
      <c r="S166" s="12"/>
      <c r="T166" s="12"/>
      <c r="U166" s="12"/>
      <c r="V166" s="12"/>
      <c r="W166" s="15"/>
      <c r="X166" s="14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1"/>
      <c r="AL166" s="12"/>
      <c r="AM166" s="12"/>
      <c r="AN166" s="12"/>
      <c r="AO166" s="12"/>
      <c r="AP166" s="12"/>
      <c r="AQ166" s="12"/>
      <c r="AR166" s="12"/>
      <c r="AS166" s="12"/>
      <c r="AT166" s="15"/>
    </row>
    <row r="167" spans="1:46" s="13" customFormat="1" ht="9.9499999999999993" customHeight="1" x14ac:dyDescent="0.2">
      <c r="A167" s="14"/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1"/>
      <c r="O167" s="12"/>
      <c r="P167" s="12"/>
      <c r="Q167" s="12"/>
      <c r="R167" s="12"/>
      <c r="S167" s="12"/>
      <c r="T167" s="12"/>
      <c r="U167" s="12"/>
      <c r="V167" s="12"/>
      <c r="W167" s="15"/>
      <c r="X167" s="14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1"/>
      <c r="AL167" s="12"/>
      <c r="AM167" s="12"/>
      <c r="AN167" s="12"/>
      <c r="AO167" s="12"/>
      <c r="AP167" s="12"/>
      <c r="AQ167" s="12"/>
      <c r="AR167" s="12"/>
      <c r="AS167" s="12"/>
      <c r="AT167" s="15"/>
    </row>
    <row r="168" spans="1:46" s="13" customFormat="1" ht="6" customHeight="1" x14ac:dyDescent="0.2">
      <c r="A168" s="16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7"/>
      <c r="P168" s="17"/>
      <c r="Q168" s="17"/>
      <c r="R168" s="17"/>
      <c r="S168" s="17"/>
      <c r="T168" s="17"/>
      <c r="U168" s="17"/>
      <c r="V168" s="17"/>
      <c r="W168" s="18"/>
      <c r="X168" s="16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7"/>
      <c r="AM168" s="17"/>
      <c r="AN168" s="17"/>
      <c r="AO168" s="17"/>
      <c r="AP168" s="17"/>
      <c r="AQ168" s="17"/>
      <c r="AR168" s="17"/>
      <c r="AS168" s="17"/>
      <c r="AT168" s="18"/>
    </row>
    <row r="169" spans="1:46" s="13" customFormat="1" ht="9.9499999999999993" customHeight="1" x14ac:dyDescent="0.2">
      <c r="A169" s="9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1"/>
      <c r="X169" s="9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1"/>
    </row>
    <row r="170" spans="1:46" s="13" customFormat="1" ht="12.75" customHeight="1" x14ac:dyDescent="0.2">
      <c r="A170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5"/>
      <c r="X170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  <c r="AQ170" s="104"/>
      <c r="AR170" s="104"/>
      <c r="AS170" s="104"/>
      <c r="AT170" s="105"/>
    </row>
    <row r="171" spans="1:46" s="13" customFormat="1" ht="12.75" customHeight="1" x14ac:dyDescent="0.2">
      <c r="A171" s="106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5"/>
      <c r="X171" s="106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  <c r="AR171" s="104"/>
      <c r="AS171" s="104"/>
      <c r="AT171" s="105"/>
    </row>
    <row r="172" spans="1:46" s="13" customFormat="1" ht="6" customHeight="1" x14ac:dyDescent="0.2">
      <c r="A172" s="14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5"/>
      <c r="X172" s="14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5"/>
    </row>
    <row r="173" spans="1:46" s="13" customFormat="1" ht="9.9499999999999993" customHeight="1" x14ac:dyDescent="0.2">
      <c r="A173" s="14"/>
      <c r="B173" s="107" t="str">
        <f>"ИНН "&amp;INN&amp;", БИК "&amp;BIC&amp;", Р/С "&amp;PersonalAcc</f>
        <v>ИНН 7453197647, БИК 047501001, Р/С 40101810400000010801</v>
      </c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28"/>
      <c r="P173" s="28"/>
      <c r="Q173" s="28"/>
      <c r="R173" s="28"/>
      <c r="S173" s="28"/>
      <c r="T173" s="28"/>
      <c r="U173" s="28"/>
      <c r="V173" s="28"/>
      <c r="W173" s="15"/>
      <c r="X173" s="14"/>
      <c r="Y173" s="107" t="str">
        <f>"ИНН "&amp;INN&amp;", БИК "&amp;BIC&amp;", Р/С "&amp;PersonalAcc</f>
        <v>ИНН 7453197647, БИК 047501001, Р/С 40101810400000010801</v>
      </c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28"/>
      <c r="AM173" s="28"/>
      <c r="AN173" s="28"/>
      <c r="AO173" s="28"/>
      <c r="AP173" s="28"/>
      <c r="AQ173" s="28"/>
      <c r="AR173" s="28"/>
      <c r="AS173" s="28"/>
      <c r="AT173" s="15"/>
    </row>
    <row r="174" spans="1:46" s="13" customFormat="1" ht="9.9499999999999993" customHeight="1" x14ac:dyDescent="0.2">
      <c r="A174" s="14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28"/>
      <c r="P174" s="28"/>
      <c r="Q174" s="28"/>
      <c r="R174" s="28"/>
      <c r="S174" s="28"/>
      <c r="T174" s="28"/>
      <c r="U174" s="28"/>
      <c r="V174" s="28"/>
      <c r="W174" s="15"/>
      <c r="X174" s="14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28"/>
      <c r="AM174" s="28"/>
      <c r="AN174" s="28"/>
      <c r="AO174" s="28"/>
      <c r="AP174" s="28"/>
      <c r="AQ174" s="28"/>
      <c r="AR174" s="28"/>
      <c r="AS174" s="28"/>
      <c r="AT174" s="15"/>
    </row>
    <row r="175" spans="1:46" s="13" customFormat="1" ht="6" customHeight="1" x14ac:dyDescent="0.2">
      <c r="A175" s="14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2"/>
      <c r="P175" s="12"/>
      <c r="Q175" s="12"/>
      <c r="R175" s="12"/>
      <c r="S175" s="12"/>
      <c r="T175" s="12"/>
      <c r="U175" s="12"/>
      <c r="V175" s="12"/>
      <c r="W175" s="15"/>
      <c r="X175" s="14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2"/>
      <c r="AM175" s="12"/>
      <c r="AN175" s="12"/>
      <c r="AO175" s="12"/>
      <c r="AP175" s="12"/>
      <c r="AQ175" s="12"/>
      <c r="AR175" s="12"/>
      <c r="AS175" s="12"/>
      <c r="AT175" s="15"/>
    </row>
    <row r="176" spans="1:46" s="13" customFormat="1" ht="8.1" customHeight="1" x14ac:dyDescent="0.2">
      <c r="A176" s="14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2"/>
      <c r="P176" s="12"/>
      <c r="Q176" s="12"/>
      <c r="R176" s="12"/>
      <c r="S176" s="12"/>
      <c r="T176" s="12"/>
      <c r="U176" s="12"/>
      <c r="V176" s="12"/>
      <c r="W176" s="15"/>
      <c r="X176" s="14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2"/>
      <c r="AM176" s="12"/>
      <c r="AN176" s="12"/>
      <c r="AO176" s="12"/>
      <c r="AP176" s="12"/>
      <c r="AQ176" s="12"/>
      <c r="AR176" s="12"/>
      <c r="AS176" s="12"/>
      <c r="AT176" s="15"/>
    </row>
    <row r="177" spans="1:46" s="13" customFormat="1" ht="8.1" customHeight="1" x14ac:dyDescent="0.2">
      <c r="A177" s="14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2"/>
      <c r="P177" s="12"/>
      <c r="Q177" s="12"/>
      <c r="R177" s="12"/>
      <c r="S177" s="12"/>
      <c r="T177" s="12"/>
      <c r="U177" s="12"/>
      <c r="V177" s="12"/>
      <c r="W177" s="15"/>
      <c r="X177" s="14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2"/>
      <c r="AM177" s="12"/>
      <c r="AN177" s="12"/>
      <c r="AO177" s="12"/>
      <c r="AP177" s="12"/>
      <c r="AQ177" s="12"/>
      <c r="AR177" s="12"/>
      <c r="AS177" s="12"/>
      <c r="AT177" s="15"/>
    </row>
    <row r="178" spans="1:46" s="13" customFormat="1" ht="9.9499999999999993" customHeight="1" x14ac:dyDescent="0.2">
      <c r="A178" s="14"/>
      <c r="B178" s="98" t="s">
        <v>367</v>
      </c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9"/>
      <c r="O178" s="12"/>
      <c r="P178" s="12"/>
      <c r="Q178" s="12"/>
      <c r="R178" s="12"/>
      <c r="S178" s="12"/>
      <c r="T178" s="12"/>
      <c r="U178" s="12"/>
      <c r="V178" s="12"/>
      <c r="W178" s="15"/>
      <c r="X178" s="14"/>
      <c r="Y178" s="98" t="s">
        <v>369</v>
      </c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99"/>
      <c r="AL178" s="12"/>
      <c r="AM178" s="12"/>
      <c r="AN178" s="12"/>
      <c r="AO178" s="12"/>
      <c r="AP178" s="12"/>
      <c r="AQ178" s="12"/>
      <c r="AR178" s="12"/>
      <c r="AS178" s="12"/>
      <c r="AT178" s="15"/>
    </row>
    <row r="179" spans="1:46" s="13" customFormat="1" ht="8.1" customHeight="1" x14ac:dyDescent="0.2">
      <c r="A179" s="14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9"/>
      <c r="O179" s="12"/>
      <c r="P179" s="12"/>
      <c r="Q179" s="12"/>
      <c r="R179" s="12"/>
      <c r="S179" s="12"/>
      <c r="T179" s="12"/>
      <c r="U179" s="12"/>
      <c r="V179" s="12"/>
      <c r="W179" s="15"/>
      <c r="X179" s="14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9"/>
      <c r="AL179" s="12"/>
      <c r="AM179" s="12"/>
      <c r="AN179" s="12"/>
      <c r="AO179" s="12"/>
      <c r="AP179" s="12"/>
      <c r="AQ179" s="12"/>
      <c r="AR179" s="12"/>
      <c r="AS179" s="12"/>
      <c r="AT179" s="15"/>
    </row>
    <row r="180" spans="1:46" s="13" customFormat="1" ht="8.1" customHeight="1" x14ac:dyDescent="0.2">
      <c r="A180" s="14"/>
      <c r="B180" s="98" t="s">
        <v>337</v>
      </c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9"/>
      <c r="O180" s="12"/>
      <c r="P180" s="12"/>
      <c r="Q180" s="12"/>
      <c r="R180" s="12"/>
      <c r="S180" s="12"/>
      <c r="T180" s="12"/>
      <c r="U180" s="12"/>
      <c r="V180" s="12"/>
      <c r="W180" s="15"/>
      <c r="X180" s="14"/>
      <c r="Y180" s="98" t="s">
        <v>337</v>
      </c>
      <c r="Z180" s="98"/>
      <c r="AA180" s="98"/>
      <c r="AB180" s="98"/>
      <c r="AC180" s="98"/>
      <c r="AD180" s="98"/>
      <c r="AE180" s="98"/>
      <c r="AF180" s="98"/>
      <c r="AG180" s="98"/>
      <c r="AH180" s="98"/>
      <c r="AI180" s="98"/>
      <c r="AJ180" s="98"/>
      <c r="AK180" s="99"/>
      <c r="AL180" s="12"/>
      <c r="AM180" s="12"/>
      <c r="AN180" s="12"/>
      <c r="AO180" s="12"/>
      <c r="AP180" s="12"/>
      <c r="AQ180" s="12"/>
      <c r="AR180" s="12"/>
      <c r="AS180" s="12"/>
      <c r="AT180" s="15"/>
    </row>
    <row r="181" spans="1:46" s="13" customFormat="1" ht="9.9499999999999993" customHeight="1" x14ac:dyDescent="0.2">
      <c r="A181" s="14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9"/>
      <c r="O181" s="12"/>
      <c r="P181" s="12"/>
      <c r="Q181" s="12"/>
      <c r="R181" s="12"/>
      <c r="S181" s="12"/>
      <c r="T181" s="12"/>
      <c r="U181" s="12"/>
      <c r="V181" s="12"/>
      <c r="W181" s="15"/>
      <c r="X181" s="14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  <c r="AI181" s="98"/>
      <c r="AJ181" s="98"/>
      <c r="AK181" s="99"/>
      <c r="AL181" s="12"/>
      <c r="AM181" s="12"/>
      <c r="AN181" s="12"/>
      <c r="AO181" s="12"/>
      <c r="AP181" s="12"/>
      <c r="AQ181" s="12"/>
      <c r="AR181" s="12"/>
      <c r="AS181" s="12"/>
      <c r="AT181" s="15"/>
    </row>
    <row r="182" spans="1:46" s="13" customFormat="1" ht="8.1" customHeight="1" x14ac:dyDescent="0.2">
      <c r="A182" s="14"/>
      <c r="B182" s="98" t="s">
        <v>368</v>
      </c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9"/>
      <c r="O182" s="12"/>
      <c r="P182" s="12"/>
      <c r="Q182" s="12"/>
      <c r="R182" s="12"/>
      <c r="S182" s="12"/>
      <c r="T182" s="12"/>
      <c r="U182" s="12"/>
      <c r="V182" s="12"/>
      <c r="W182" s="15"/>
      <c r="X182" s="14"/>
      <c r="Y182" s="98" t="s">
        <v>370</v>
      </c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9"/>
      <c r="AL182" s="12"/>
      <c r="AM182" s="12"/>
      <c r="AN182" s="12"/>
      <c r="AO182" s="12"/>
      <c r="AP182" s="12"/>
      <c r="AQ182" s="12"/>
      <c r="AR182" s="12"/>
      <c r="AS182" s="12"/>
      <c r="AT182" s="15"/>
    </row>
    <row r="183" spans="1:46" s="13" customFormat="1" ht="8.1" customHeight="1" x14ac:dyDescent="0.2">
      <c r="A183" s="14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9"/>
      <c r="O183" s="12"/>
      <c r="P183" s="12"/>
      <c r="Q183" s="12"/>
      <c r="R183" s="12"/>
      <c r="S183" s="12"/>
      <c r="T183" s="12"/>
      <c r="U183" s="12"/>
      <c r="V183" s="12"/>
      <c r="W183" s="15"/>
      <c r="X183" s="14"/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  <c r="AI183" s="98"/>
      <c r="AJ183" s="98"/>
      <c r="AK183" s="99"/>
      <c r="AL183" s="12"/>
      <c r="AM183" s="12"/>
      <c r="AN183" s="12"/>
      <c r="AO183" s="12"/>
      <c r="AP183" s="12"/>
      <c r="AQ183" s="12"/>
      <c r="AR183" s="12"/>
      <c r="AS183" s="12"/>
      <c r="AT183" s="15"/>
    </row>
    <row r="184" spans="1:46" s="13" customFormat="1" ht="9.9499999999999993" customHeight="1" x14ac:dyDescent="0.2">
      <c r="A184" s="14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5"/>
      <c r="X184" s="14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5"/>
    </row>
    <row r="185" spans="1:46" s="13" customFormat="1" ht="8.1" customHeight="1" x14ac:dyDescent="0.2">
      <c r="A185" s="14"/>
      <c r="B185" s="100" t="s">
        <v>269</v>
      </c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1"/>
      <c r="O185" s="12"/>
      <c r="P185" s="12"/>
      <c r="Q185" s="12"/>
      <c r="R185" s="12"/>
      <c r="S185" s="12"/>
      <c r="T185" s="12"/>
      <c r="U185" s="12"/>
      <c r="V185" s="12"/>
      <c r="W185" s="15"/>
      <c r="X185" s="14"/>
      <c r="Y185" s="100" t="s">
        <v>270</v>
      </c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1"/>
      <c r="AL185" s="12"/>
      <c r="AM185" s="12"/>
      <c r="AN185" s="12"/>
      <c r="AO185" s="12"/>
      <c r="AP185" s="12"/>
      <c r="AQ185" s="12"/>
      <c r="AR185" s="12"/>
      <c r="AS185" s="12"/>
      <c r="AT185" s="15"/>
    </row>
    <row r="186" spans="1:46" s="13" customFormat="1" ht="9.9499999999999993" customHeight="1" x14ac:dyDescent="0.2">
      <c r="A186" s="14"/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1"/>
      <c r="O186" s="12"/>
      <c r="P186" s="12"/>
      <c r="Q186" s="12"/>
      <c r="R186" s="12"/>
      <c r="S186" s="12"/>
      <c r="T186" s="12"/>
      <c r="U186" s="12"/>
      <c r="V186" s="12"/>
      <c r="W186" s="15"/>
      <c r="X186" s="14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1"/>
      <c r="AL186" s="12"/>
      <c r="AM186" s="12"/>
      <c r="AN186" s="12"/>
      <c r="AO186" s="12"/>
      <c r="AP186" s="12"/>
      <c r="AQ186" s="12"/>
      <c r="AR186" s="12"/>
      <c r="AS186" s="12"/>
      <c r="AT186" s="15"/>
    </row>
    <row r="187" spans="1:46" s="13" customFormat="1" ht="9.9499999999999993" customHeight="1" x14ac:dyDescent="0.2">
      <c r="A187" s="14"/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1"/>
      <c r="O187" s="12"/>
      <c r="P187" s="12"/>
      <c r="Q187" s="12"/>
      <c r="R187" s="12"/>
      <c r="S187" s="12"/>
      <c r="T187" s="12"/>
      <c r="U187" s="12"/>
      <c r="V187" s="12"/>
      <c r="W187" s="15"/>
      <c r="X187" s="14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1"/>
      <c r="AL187" s="12"/>
      <c r="AM187" s="12"/>
      <c r="AN187" s="12"/>
      <c r="AO187" s="12"/>
      <c r="AP187" s="12"/>
      <c r="AQ187" s="12"/>
      <c r="AR187" s="12"/>
      <c r="AS187" s="12"/>
      <c r="AT187" s="15"/>
    </row>
    <row r="188" spans="1:46" s="13" customFormat="1" ht="9.9499999999999993" customHeight="1" x14ac:dyDescent="0.2">
      <c r="A188" s="14"/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1"/>
      <c r="O188" s="12"/>
      <c r="P188" s="12"/>
      <c r="Q188" s="12"/>
      <c r="R188" s="12"/>
      <c r="S188" s="12"/>
      <c r="T188" s="12"/>
      <c r="U188" s="12"/>
      <c r="V188" s="12"/>
      <c r="W188" s="15"/>
      <c r="X188" s="14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1"/>
      <c r="AL188" s="12"/>
      <c r="AM188" s="12"/>
      <c r="AN188" s="12"/>
      <c r="AO188" s="12"/>
      <c r="AP188" s="12"/>
      <c r="AQ188" s="12"/>
      <c r="AR188" s="12"/>
      <c r="AS188" s="12"/>
      <c r="AT188" s="15"/>
    </row>
    <row r="189" spans="1:46" s="13" customFormat="1" ht="6" customHeight="1" x14ac:dyDescent="0.2">
      <c r="A189" s="16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7"/>
      <c r="P189" s="17"/>
      <c r="Q189" s="17"/>
      <c r="R189" s="17"/>
      <c r="S189" s="17"/>
      <c r="T189" s="17"/>
      <c r="U189" s="17"/>
      <c r="V189" s="17"/>
      <c r="W189" s="18"/>
      <c r="X189" s="16"/>
      <c r="Y189" s="102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7"/>
      <c r="AM189" s="17"/>
      <c r="AN189" s="17"/>
      <c r="AO189" s="17"/>
      <c r="AP189" s="17"/>
      <c r="AQ189" s="17"/>
      <c r="AR189" s="17"/>
      <c r="AS189" s="17"/>
      <c r="AT189" s="18"/>
    </row>
    <row r="190" spans="1:46" s="12" customFormat="1" ht="6.75" customHeight="1" x14ac:dyDescent="0.2">
      <c r="A190" s="9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1"/>
      <c r="X190" s="9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1"/>
    </row>
    <row r="191" spans="1:46" s="13" customFormat="1" ht="12.75" customHeight="1" x14ac:dyDescent="0.2">
      <c r="A191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10"/>
      <c r="X191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4"/>
      <c r="AT191" s="105"/>
    </row>
    <row r="192" spans="1:46" s="13" customFormat="1" ht="12.75" customHeight="1" x14ac:dyDescent="0.2">
      <c r="A192" s="103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10"/>
      <c r="X192" s="106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5"/>
    </row>
    <row r="193" spans="1:46" s="13" customFormat="1" ht="6" customHeight="1" x14ac:dyDescent="0.2">
      <c r="A193" s="103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10"/>
      <c r="X193" s="14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5"/>
    </row>
    <row r="194" spans="1:46" s="13" customFormat="1" ht="9.9499999999999993" customHeight="1" x14ac:dyDescent="0.2">
      <c r="A194" s="14"/>
      <c r="B194" s="108" t="str">
        <f>"ИНН "&amp;INN&amp;", БИК "&amp;BIC&amp;", Р/С "&amp;PersonalAcc</f>
        <v>ИНН 7453197647, БИК 047501001, Р/С 40101810400000010801</v>
      </c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28"/>
      <c r="P194" s="28"/>
      <c r="Q194" s="28"/>
      <c r="R194" s="28"/>
      <c r="S194" s="28"/>
      <c r="T194" s="28"/>
      <c r="U194" s="28"/>
      <c r="V194" s="28"/>
      <c r="W194" s="15"/>
      <c r="X194" s="14"/>
      <c r="Y194" s="107" t="str">
        <f>"ИНН "&amp;INN&amp;", БИК "&amp;BIC&amp;", Р/С "&amp;PersonalAcc</f>
        <v>ИНН 7453197647, БИК 047501001, Р/С 40101810400000010801</v>
      </c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28"/>
      <c r="AM194" s="28"/>
      <c r="AN194" s="28"/>
      <c r="AO194" s="28"/>
      <c r="AP194" s="28"/>
      <c r="AQ194" s="28"/>
      <c r="AR194" s="28"/>
      <c r="AS194" s="28"/>
      <c r="AT194" s="15"/>
    </row>
    <row r="195" spans="1:46" s="13" customFormat="1" ht="9.9499999999999993" customHeight="1" x14ac:dyDescent="0.2">
      <c r="A195" s="14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28"/>
      <c r="P195" s="28"/>
      <c r="Q195" s="28"/>
      <c r="R195" s="28"/>
      <c r="S195" s="28"/>
      <c r="T195" s="28"/>
      <c r="U195" s="28"/>
      <c r="V195" s="28"/>
      <c r="W195" s="15"/>
      <c r="X195" s="14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28"/>
      <c r="AM195" s="28"/>
      <c r="AN195" s="28"/>
      <c r="AO195" s="28"/>
      <c r="AP195" s="28"/>
      <c r="AQ195" s="28"/>
      <c r="AR195" s="28"/>
      <c r="AS195" s="28"/>
      <c r="AT195" s="15"/>
    </row>
    <row r="196" spans="1:46" s="13" customFormat="1" ht="6" customHeight="1" x14ac:dyDescent="0.2">
      <c r="A196" s="14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2"/>
      <c r="P196" s="12"/>
      <c r="Q196" s="12"/>
      <c r="R196" s="12"/>
      <c r="S196" s="12"/>
      <c r="T196" s="12"/>
      <c r="U196" s="12"/>
      <c r="V196" s="12"/>
      <c r="W196" s="15"/>
      <c r="X196" s="14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2"/>
      <c r="AM196" s="12"/>
      <c r="AN196" s="12"/>
      <c r="AO196" s="12"/>
      <c r="AP196" s="12"/>
      <c r="AQ196" s="12"/>
      <c r="AR196" s="12"/>
      <c r="AS196" s="12"/>
      <c r="AT196" s="15"/>
    </row>
    <row r="197" spans="1:46" s="13" customFormat="1" ht="8.1" customHeight="1" x14ac:dyDescent="0.2">
      <c r="A197" s="14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2"/>
      <c r="P197" s="12"/>
      <c r="Q197" s="12"/>
      <c r="R197" s="12"/>
      <c r="S197" s="12"/>
      <c r="T197" s="12"/>
      <c r="U197" s="12"/>
      <c r="V197" s="12"/>
      <c r="W197" s="15"/>
      <c r="X197" s="14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2"/>
      <c r="AM197" s="12"/>
      <c r="AN197" s="12"/>
      <c r="AO197" s="12"/>
      <c r="AP197" s="12"/>
      <c r="AQ197" s="12"/>
      <c r="AR197" s="12"/>
      <c r="AS197" s="12"/>
      <c r="AT197" s="15"/>
    </row>
    <row r="198" spans="1:46" s="13" customFormat="1" ht="8.1" customHeight="1" x14ac:dyDescent="0.2">
      <c r="A198" s="14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2"/>
      <c r="P198" s="12"/>
      <c r="Q198" s="12"/>
      <c r="R198" s="12"/>
      <c r="S198" s="12"/>
      <c r="T198" s="12"/>
      <c r="U198" s="12"/>
      <c r="V198" s="12"/>
      <c r="W198" s="15"/>
      <c r="X198" s="14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2"/>
      <c r="AM198" s="12"/>
      <c r="AN198" s="12"/>
      <c r="AO198" s="12"/>
      <c r="AP198" s="12"/>
      <c r="AQ198" s="12"/>
      <c r="AR198" s="12"/>
      <c r="AS198" s="12"/>
      <c r="AT198" s="15"/>
    </row>
    <row r="199" spans="1:46" s="13" customFormat="1" ht="9.9499999999999993" customHeight="1" x14ac:dyDescent="0.2">
      <c r="A199" s="14"/>
      <c r="B199" s="98" t="s">
        <v>371</v>
      </c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9"/>
      <c r="O199" s="12"/>
      <c r="P199" s="12"/>
      <c r="Q199" s="12"/>
      <c r="R199" s="12"/>
      <c r="S199" s="12"/>
      <c r="T199" s="12"/>
      <c r="U199" s="12"/>
      <c r="V199" s="12"/>
      <c r="W199" s="15"/>
      <c r="X199" s="14"/>
      <c r="Y199" s="98" t="s">
        <v>372</v>
      </c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9"/>
      <c r="AL199" s="12"/>
      <c r="AM199" s="12"/>
      <c r="AN199" s="12"/>
      <c r="AO199" s="12"/>
      <c r="AP199" s="12"/>
      <c r="AQ199" s="12"/>
      <c r="AR199" s="12"/>
      <c r="AS199" s="12"/>
      <c r="AT199" s="15"/>
    </row>
    <row r="200" spans="1:46" s="13" customFormat="1" ht="8.1" customHeight="1" x14ac:dyDescent="0.2">
      <c r="A200" s="14"/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9"/>
      <c r="O200" s="12"/>
      <c r="P200" s="12"/>
      <c r="Q200" s="12"/>
      <c r="R200" s="12"/>
      <c r="S200" s="12"/>
      <c r="T200" s="12"/>
      <c r="U200" s="12"/>
      <c r="V200" s="12"/>
      <c r="W200" s="15"/>
      <c r="X200" s="14"/>
      <c r="Y200" s="98"/>
      <c r="Z200" s="98"/>
      <c r="AA200" s="98"/>
      <c r="AB200" s="98"/>
      <c r="AC200" s="98"/>
      <c r="AD200" s="98"/>
      <c r="AE200" s="98"/>
      <c r="AF200" s="98"/>
      <c r="AG200" s="98"/>
      <c r="AH200" s="98"/>
      <c r="AI200" s="98"/>
      <c r="AJ200" s="98"/>
      <c r="AK200" s="99"/>
      <c r="AL200" s="12"/>
      <c r="AM200" s="12"/>
      <c r="AN200" s="12"/>
      <c r="AO200" s="12"/>
      <c r="AP200" s="12"/>
      <c r="AQ200" s="12"/>
      <c r="AR200" s="12"/>
      <c r="AS200" s="12"/>
      <c r="AT200" s="15"/>
    </row>
    <row r="201" spans="1:46" s="13" customFormat="1" ht="8.1" customHeight="1" x14ac:dyDescent="0.2">
      <c r="A201" s="14"/>
      <c r="B201" s="98" t="s">
        <v>337</v>
      </c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9"/>
      <c r="O201" s="12"/>
      <c r="P201" s="12"/>
      <c r="Q201" s="12"/>
      <c r="R201" s="12"/>
      <c r="S201" s="12"/>
      <c r="T201" s="12"/>
      <c r="U201" s="12"/>
      <c r="V201" s="12"/>
      <c r="W201" s="15"/>
      <c r="X201" s="14"/>
      <c r="Y201" s="98" t="s">
        <v>337</v>
      </c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9"/>
      <c r="AL201" s="12"/>
      <c r="AM201" s="12"/>
      <c r="AN201" s="12"/>
      <c r="AO201" s="12"/>
      <c r="AP201" s="12"/>
      <c r="AQ201" s="12"/>
      <c r="AR201" s="12"/>
      <c r="AS201" s="12"/>
      <c r="AT201" s="15"/>
    </row>
    <row r="202" spans="1:46" s="13" customFormat="1" ht="9.9499999999999993" customHeight="1" x14ac:dyDescent="0.2">
      <c r="A202" s="14"/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9"/>
      <c r="O202" s="12"/>
      <c r="P202" s="12"/>
      <c r="Q202" s="12"/>
      <c r="R202" s="12"/>
      <c r="S202" s="12"/>
      <c r="T202" s="12"/>
      <c r="U202" s="12"/>
      <c r="V202" s="12"/>
      <c r="W202" s="15"/>
      <c r="X202" s="14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9"/>
      <c r="AL202" s="12"/>
      <c r="AM202" s="12"/>
      <c r="AN202" s="12"/>
      <c r="AO202" s="12"/>
      <c r="AP202" s="12"/>
      <c r="AQ202" s="12"/>
      <c r="AR202" s="12"/>
      <c r="AS202" s="12"/>
      <c r="AT202" s="15"/>
    </row>
    <row r="203" spans="1:46" s="13" customFormat="1" ht="8.1" customHeight="1" x14ac:dyDescent="0.2">
      <c r="A203" s="14"/>
      <c r="B203" s="98" t="s">
        <v>370</v>
      </c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9"/>
      <c r="O203" s="12"/>
      <c r="P203" s="12"/>
      <c r="Q203" s="12"/>
      <c r="R203" s="12"/>
      <c r="S203" s="12"/>
      <c r="T203" s="12"/>
      <c r="U203" s="12"/>
      <c r="V203" s="12"/>
      <c r="W203" s="15"/>
      <c r="X203" s="14"/>
      <c r="Y203" s="98" t="s">
        <v>373</v>
      </c>
      <c r="Z203" s="98"/>
      <c r="AA203" s="98"/>
      <c r="AB203" s="98"/>
      <c r="AC203" s="98"/>
      <c r="AD203" s="98"/>
      <c r="AE203" s="98"/>
      <c r="AF203" s="98"/>
      <c r="AG203" s="98"/>
      <c r="AH203" s="98"/>
      <c r="AI203" s="98"/>
      <c r="AJ203" s="98"/>
      <c r="AK203" s="99"/>
      <c r="AL203" s="12"/>
      <c r="AM203" s="12"/>
      <c r="AN203" s="12"/>
      <c r="AO203" s="12"/>
      <c r="AP203" s="12"/>
      <c r="AQ203" s="12"/>
      <c r="AR203" s="12"/>
      <c r="AS203" s="12"/>
      <c r="AT203" s="15"/>
    </row>
    <row r="204" spans="1:46" s="13" customFormat="1" ht="8.1" customHeight="1" x14ac:dyDescent="0.2">
      <c r="A204" s="14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9"/>
      <c r="O204" s="12"/>
      <c r="P204" s="12"/>
      <c r="Q204" s="12"/>
      <c r="R204" s="12"/>
      <c r="S204" s="12"/>
      <c r="T204" s="12"/>
      <c r="U204" s="12"/>
      <c r="V204" s="12"/>
      <c r="W204" s="15"/>
      <c r="X204" s="14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9"/>
      <c r="AL204" s="12"/>
      <c r="AM204" s="12"/>
      <c r="AN204" s="12"/>
      <c r="AO204" s="12"/>
      <c r="AP204" s="12"/>
      <c r="AQ204" s="12"/>
      <c r="AR204" s="12"/>
      <c r="AS204" s="12"/>
      <c r="AT204" s="15"/>
    </row>
    <row r="205" spans="1:46" s="13" customFormat="1" ht="9.75" customHeight="1" x14ac:dyDescent="0.2">
      <c r="A205" s="14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5"/>
      <c r="X205" s="14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5"/>
    </row>
    <row r="206" spans="1:46" s="13" customFormat="1" ht="8.1" customHeight="1" x14ac:dyDescent="0.2">
      <c r="A206" s="14"/>
      <c r="B206" s="100" t="s">
        <v>270</v>
      </c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1"/>
      <c r="O206" s="12"/>
      <c r="P206" s="12"/>
      <c r="Q206" s="12"/>
      <c r="R206" s="12"/>
      <c r="S206" s="12"/>
      <c r="T206" s="12"/>
      <c r="U206" s="12"/>
      <c r="V206" s="12"/>
      <c r="W206" s="15"/>
      <c r="X206" s="14"/>
      <c r="Y206" s="100" t="s">
        <v>271</v>
      </c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1"/>
      <c r="AL206" s="12"/>
      <c r="AM206" s="12"/>
      <c r="AN206" s="12"/>
      <c r="AO206" s="12"/>
      <c r="AP206" s="12"/>
      <c r="AQ206" s="12"/>
      <c r="AR206" s="12"/>
      <c r="AS206" s="12"/>
      <c r="AT206" s="15"/>
    </row>
    <row r="207" spans="1:46" s="13" customFormat="1" ht="9.9499999999999993" customHeight="1" x14ac:dyDescent="0.2">
      <c r="A207" s="14"/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1"/>
      <c r="O207" s="12"/>
      <c r="P207" s="12"/>
      <c r="Q207" s="12"/>
      <c r="R207" s="12"/>
      <c r="S207" s="12"/>
      <c r="T207" s="12"/>
      <c r="U207" s="12"/>
      <c r="V207" s="12"/>
      <c r="W207" s="15"/>
      <c r="X207" s="14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1"/>
      <c r="AL207" s="12"/>
      <c r="AM207" s="12"/>
      <c r="AN207" s="12"/>
      <c r="AO207" s="12"/>
      <c r="AP207" s="12"/>
      <c r="AQ207" s="12"/>
      <c r="AR207" s="12"/>
      <c r="AS207" s="12"/>
      <c r="AT207" s="15"/>
    </row>
    <row r="208" spans="1:46" s="13" customFormat="1" ht="9.9499999999999993" customHeight="1" x14ac:dyDescent="0.2">
      <c r="A208" s="14"/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1"/>
      <c r="O208" s="12"/>
      <c r="P208" s="12"/>
      <c r="Q208" s="12"/>
      <c r="R208" s="12"/>
      <c r="S208" s="12"/>
      <c r="T208" s="12"/>
      <c r="U208" s="12"/>
      <c r="V208" s="12"/>
      <c r="W208" s="15"/>
      <c r="X208" s="14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1"/>
      <c r="AL208" s="12"/>
      <c r="AM208" s="12"/>
      <c r="AN208" s="12"/>
      <c r="AO208" s="12"/>
      <c r="AP208" s="12"/>
      <c r="AQ208" s="12"/>
      <c r="AR208" s="12"/>
      <c r="AS208" s="12"/>
      <c r="AT208" s="15"/>
    </row>
    <row r="209" spans="1:46" s="13" customFormat="1" ht="9.9499999999999993" customHeight="1" x14ac:dyDescent="0.2">
      <c r="A209" s="14"/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1"/>
      <c r="O209" s="12"/>
      <c r="P209" s="12"/>
      <c r="Q209" s="12"/>
      <c r="R209" s="12"/>
      <c r="S209" s="12"/>
      <c r="T209" s="12"/>
      <c r="U209" s="12"/>
      <c r="V209" s="12"/>
      <c r="W209" s="15"/>
      <c r="X209" s="14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1"/>
      <c r="AL209" s="12"/>
      <c r="AM209" s="12"/>
      <c r="AN209" s="12"/>
      <c r="AO209" s="12"/>
      <c r="AP209" s="12"/>
      <c r="AQ209" s="12"/>
      <c r="AR209" s="12"/>
      <c r="AS209" s="12"/>
      <c r="AT209" s="15"/>
    </row>
    <row r="210" spans="1:46" s="13" customFormat="1" ht="6" customHeight="1" x14ac:dyDescent="0.2">
      <c r="A210" s="16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7"/>
      <c r="P210" s="17"/>
      <c r="Q210" s="17"/>
      <c r="R210" s="17"/>
      <c r="S210" s="17"/>
      <c r="T210" s="17"/>
      <c r="U210" s="17"/>
      <c r="V210" s="17"/>
      <c r="W210" s="18"/>
      <c r="X210" s="16"/>
      <c r="Y210" s="102"/>
      <c r="Z210" s="102"/>
      <c r="AA210" s="102"/>
      <c r="AB210" s="102"/>
      <c r="AC210" s="102"/>
      <c r="AD210" s="102"/>
      <c r="AE210" s="102"/>
      <c r="AF210" s="102"/>
      <c r="AG210" s="102"/>
      <c r="AH210" s="102"/>
      <c r="AI210" s="102"/>
      <c r="AJ210" s="102"/>
      <c r="AK210" s="102"/>
      <c r="AL210" s="17"/>
      <c r="AM210" s="17"/>
      <c r="AN210" s="17"/>
      <c r="AO210" s="17"/>
      <c r="AP210" s="17"/>
      <c r="AQ210" s="17"/>
      <c r="AR210" s="17"/>
      <c r="AS210" s="17"/>
      <c r="AT210" s="18"/>
    </row>
    <row r="211" spans="1:46" s="12" customFormat="1" ht="6.75" customHeight="1" x14ac:dyDescent="0.2">
      <c r="A211" s="9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1"/>
      <c r="X211" s="9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1"/>
    </row>
    <row r="212" spans="1:46" s="13" customFormat="1" ht="12.75" customHeight="1" x14ac:dyDescent="0.2">
      <c r="A21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5"/>
      <c r="X21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212" s="104"/>
      <c r="Z212" s="104"/>
      <c r="AA212" s="104"/>
      <c r="AB212" s="104"/>
      <c r="AC212" s="104"/>
      <c r="AD212" s="104"/>
      <c r="AE212" s="104"/>
      <c r="AF212" s="104"/>
      <c r="AG212" s="104"/>
      <c r="AH212" s="104"/>
      <c r="AI212" s="104"/>
      <c r="AJ212" s="104"/>
      <c r="AK212" s="104"/>
      <c r="AL212" s="104"/>
      <c r="AM212" s="104"/>
      <c r="AN212" s="104"/>
      <c r="AO212" s="104"/>
      <c r="AP212" s="104"/>
      <c r="AQ212" s="104"/>
      <c r="AR212" s="104"/>
      <c r="AS212" s="104"/>
      <c r="AT212" s="105"/>
    </row>
    <row r="213" spans="1:46" s="13" customFormat="1" ht="12.75" customHeight="1" x14ac:dyDescent="0.2">
      <c r="A213" s="106"/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5"/>
      <c r="X213" s="106"/>
      <c r="Y213" s="104"/>
      <c r="Z213" s="104"/>
      <c r="AA213" s="104"/>
      <c r="AB213" s="104"/>
      <c r="AC213" s="104"/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04"/>
      <c r="AN213" s="104"/>
      <c r="AO213" s="104"/>
      <c r="AP213" s="104"/>
      <c r="AQ213" s="104"/>
      <c r="AR213" s="104"/>
      <c r="AS213" s="104"/>
      <c r="AT213" s="105"/>
    </row>
    <row r="214" spans="1:46" s="13" customFormat="1" ht="6" customHeight="1" x14ac:dyDescent="0.2">
      <c r="A214" s="14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5"/>
      <c r="X214" s="14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5"/>
    </row>
    <row r="215" spans="1:46" s="13" customFormat="1" ht="9.9499999999999993" customHeight="1" x14ac:dyDescent="0.2">
      <c r="A215" s="14"/>
      <c r="B215" s="107" t="str">
        <f>"ИНН "&amp;INN&amp;", БИК "&amp;BIC&amp;", Р/С "&amp;PersonalAcc</f>
        <v>ИНН 7453197647, БИК 047501001, Р/С 40101810400000010801</v>
      </c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28"/>
      <c r="P215" s="28"/>
      <c r="Q215" s="28"/>
      <c r="R215" s="28"/>
      <c r="S215" s="28"/>
      <c r="T215" s="28"/>
      <c r="U215" s="28"/>
      <c r="V215" s="28"/>
      <c r="W215" s="15"/>
      <c r="X215" s="14"/>
      <c r="Y215" s="107" t="str">
        <f>"ИНН "&amp;INN&amp;", БИК "&amp;BIC&amp;", Р/С "&amp;PersonalAcc</f>
        <v>ИНН 7453197647, БИК 047501001, Р/С 40101810400000010801</v>
      </c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28"/>
      <c r="AM215" s="28"/>
      <c r="AN215" s="28"/>
      <c r="AO215" s="28"/>
      <c r="AP215" s="28"/>
      <c r="AQ215" s="28"/>
      <c r="AR215" s="28"/>
      <c r="AS215" s="28"/>
      <c r="AT215" s="15"/>
    </row>
    <row r="216" spans="1:46" s="13" customFormat="1" ht="9.9499999999999993" customHeight="1" x14ac:dyDescent="0.2">
      <c r="A216" s="14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28"/>
      <c r="P216" s="28"/>
      <c r="Q216" s="28"/>
      <c r="R216" s="28"/>
      <c r="S216" s="28"/>
      <c r="T216" s="28"/>
      <c r="U216" s="28"/>
      <c r="V216" s="28"/>
      <c r="W216" s="15"/>
      <c r="X216" s="14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28"/>
      <c r="AM216" s="28"/>
      <c r="AN216" s="28"/>
      <c r="AO216" s="28"/>
      <c r="AP216" s="28"/>
      <c r="AQ216" s="28"/>
      <c r="AR216" s="28"/>
      <c r="AS216" s="28"/>
      <c r="AT216" s="15"/>
    </row>
    <row r="217" spans="1:46" s="13" customFormat="1" ht="6" customHeight="1" x14ac:dyDescent="0.2">
      <c r="A217" s="14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2"/>
      <c r="P217" s="12"/>
      <c r="Q217" s="12"/>
      <c r="R217" s="12"/>
      <c r="S217" s="12"/>
      <c r="T217" s="12"/>
      <c r="U217" s="12"/>
      <c r="V217" s="12"/>
      <c r="W217" s="15"/>
      <c r="X217" s="14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2"/>
      <c r="AM217" s="12"/>
      <c r="AN217" s="12"/>
      <c r="AO217" s="12"/>
      <c r="AP217" s="12"/>
      <c r="AQ217" s="12"/>
      <c r="AR217" s="12"/>
      <c r="AS217" s="12"/>
      <c r="AT217" s="15"/>
    </row>
    <row r="218" spans="1:46" s="13" customFormat="1" ht="8.1" customHeight="1" x14ac:dyDescent="0.2">
      <c r="A218" s="14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2"/>
      <c r="P218" s="12"/>
      <c r="Q218" s="12"/>
      <c r="R218" s="12"/>
      <c r="S218" s="12"/>
      <c r="T218" s="12"/>
      <c r="U218" s="12"/>
      <c r="V218" s="12"/>
      <c r="W218" s="15"/>
      <c r="X218" s="14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2"/>
      <c r="AM218" s="12"/>
      <c r="AN218" s="12"/>
      <c r="AO218" s="12"/>
      <c r="AP218" s="12"/>
      <c r="AQ218" s="12"/>
      <c r="AR218" s="12"/>
      <c r="AS218" s="12"/>
      <c r="AT218" s="15"/>
    </row>
    <row r="219" spans="1:46" s="13" customFormat="1" ht="8.1" customHeight="1" x14ac:dyDescent="0.2">
      <c r="A219" s="14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2"/>
      <c r="P219" s="12"/>
      <c r="Q219" s="12"/>
      <c r="R219" s="12"/>
      <c r="S219" s="12"/>
      <c r="T219" s="12"/>
      <c r="U219" s="12"/>
      <c r="V219" s="12"/>
      <c r="W219" s="15"/>
      <c r="X219" s="14"/>
      <c r="Y219" s="107"/>
      <c r="Z219" s="107"/>
      <c r="AA219" s="107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2"/>
      <c r="AM219" s="12"/>
      <c r="AN219" s="12"/>
      <c r="AO219" s="12"/>
      <c r="AP219" s="12"/>
      <c r="AQ219" s="12"/>
      <c r="AR219" s="12"/>
      <c r="AS219" s="12"/>
      <c r="AT219" s="15"/>
    </row>
    <row r="220" spans="1:46" s="13" customFormat="1" ht="9.9499999999999993" customHeight="1" x14ac:dyDescent="0.2">
      <c r="A220" s="14"/>
      <c r="B220" s="98" t="s">
        <v>374</v>
      </c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9"/>
      <c r="O220" s="12"/>
      <c r="P220" s="12"/>
      <c r="Q220" s="12"/>
      <c r="R220" s="12"/>
      <c r="S220" s="12"/>
      <c r="T220" s="12"/>
      <c r="U220" s="12"/>
      <c r="V220" s="12"/>
      <c r="W220" s="15"/>
      <c r="X220" s="14"/>
      <c r="Y220" s="98" t="s">
        <v>376</v>
      </c>
      <c r="Z220" s="98"/>
      <c r="AA220" s="98"/>
      <c r="AB220" s="98"/>
      <c r="AC220" s="98"/>
      <c r="AD220" s="98"/>
      <c r="AE220" s="98"/>
      <c r="AF220" s="98"/>
      <c r="AG220" s="98"/>
      <c r="AH220" s="98"/>
      <c r="AI220" s="98"/>
      <c r="AJ220" s="98"/>
      <c r="AK220" s="99"/>
      <c r="AL220" s="12"/>
      <c r="AM220" s="12"/>
      <c r="AN220" s="12"/>
      <c r="AO220" s="12"/>
      <c r="AP220" s="12"/>
      <c r="AQ220" s="12"/>
      <c r="AR220" s="12"/>
      <c r="AS220" s="12"/>
      <c r="AT220" s="15"/>
    </row>
    <row r="221" spans="1:46" s="13" customFormat="1" ht="8.1" customHeight="1" x14ac:dyDescent="0.2">
      <c r="A221" s="14"/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9"/>
      <c r="O221" s="12"/>
      <c r="P221" s="12"/>
      <c r="Q221" s="12"/>
      <c r="R221" s="12"/>
      <c r="S221" s="12"/>
      <c r="T221" s="12"/>
      <c r="U221" s="12"/>
      <c r="V221" s="12"/>
      <c r="W221" s="15"/>
      <c r="X221" s="14"/>
      <c r="Y221" s="98"/>
      <c r="Z221" s="98"/>
      <c r="AA221" s="98"/>
      <c r="AB221" s="98"/>
      <c r="AC221" s="98"/>
      <c r="AD221" s="98"/>
      <c r="AE221" s="98"/>
      <c r="AF221" s="98"/>
      <c r="AG221" s="98"/>
      <c r="AH221" s="98"/>
      <c r="AI221" s="98"/>
      <c r="AJ221" s="98"/>
      <c r="AK221" s="99"/>
      <c r="AL221" s="12"/>
      <c r="AM221" s="12"/>
      <c r="AN221" s="12"/>
      <c r="AO221" s="12"/>
      <c r="AP221" s="12"/>
      <c r="AQ221" s="12"/>
      <c r="AR221" s="12"/>
      <c r="AS221" s="12"/>
      <c r="AT221" s="15"/>
    </row>
    <row r="222" spans="1:46" s="13" customFormat="1" ht="8.1" customHeight="1" x14ac:dyDescent="0.2">
      <c r="A222" s="14"/>
      <c r="B222" s="98" t="s">
        <v>337</v>
      </c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9"/>
      <c r="O222" s="12"/>
      <c r="P222" s="12"/>
      <c r="Q222" s="12"/>
      <c r="R222" s="12"/>
      <c r="S222" s="12"/>
      <c r="T222" s="12"/>
      <c r="U222" s="12"/>
      <c r="V222" s="12"/>
      <c r="W222" s="15"/>
      <c r="X222" s="14"/>
      <c r="Y222" s="98" t="s">
        <v>337</v>
      </c>
      <c r="Z222" s="98"/>
      <c r="AA222" s="98"/>
      <c r="AB222" s="98"/>
      <c r="AC222" s="98"/>
      <c r="AD222" s="98"/>
      <c r="AE222" s="98"/>
      <c r="AF222" s="98"/>
      <c r="AG222" s="98"/>
      <c r="AH222" s="98"/>
      <c r="AI222" s="98"/>
      <c r="AJ222" s="98"/>
      <c r="AK222" s="99"/>
      <c r="AL222" s="12"/>
      <c r="AM222" s="12"/>
      <c r="AN222" s="12"/>
      <c r="AO222" s="12"/>
      <c r="AP222" s="12"/>
      <c r="AQ222" s="12"/>
      <c r="AR222" s="12"/>
      <c r="AS222" s="12"/>
      <c r="AT222" s="15"/>
    </row>
    <row r="223" spans="1:46" s="13" customFormat="1" ht="9.9499999999999993" customHeight="1" x14ac:dyDescent="0.2">
      <c r="A223" s="14"/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9"/>
      <c r="O223" s="12"/>
      <c r="P223" s="12"/>
      <c r="Q223" s="12"/>
      <c r="R223" s="12"/>
      <c r="S223" s="12"/>
      <c r="T223" s="12"/>
      <c r="U223" s="12"/>
      <c r="V223" s="12"/>
      <c r="W223" s="15"/>
      <c r="X223" s="14"/>
      <c r="Y223" s="98"/>
      <c r="Z223" s="98"/>
      <c r="AA223" s="98"/>
      <c r="AB223" s="98"/>
      <c r="AC223" s="98"/>
      <c r="AD223" s="98"/>
      <c r="AE223" s="98"/>
      <c r="AF223" s="98"/>
      <c r="AG223" s="98"/>
      <c r="AH223" s="98"/>
      <c r="AI223" s="98"/>
      <c r="AJ223" s="98"/>
      <c r="AK223" s="99"/>
      <c r="AL223" s="12"/>
      <c r="AM223" s="12"/>
      <c r="AN223" s="12"/>
      <c r="AO223" s="12"/>
      <c r="AP223" s="12"/>
      <c r="AQ223" s="12"/>
      <c r="AR223" s="12"/>
      <c r="AS223" s="12"/>
      <c r="AT223" s="15"/>
    </row>
    <row r="224" spans="1:46" s="13" customFormat="1" ht="8.1" customHeight="1" x14ac:dyDescent="0.2">
      <c r="A224" s="14"/>
      <c r="B224" s="98" t="s">
        <v>375</v>
      </c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9"/>
      <c r="O224" s="12"/>
      <c r="P224" s="12"/>
      <c r="Q224" s="12"/>
      <c r="R224" s="12"/>
      <c r="S224" s="12"/>
      <c r="T224" s="12"/>
      <c r="U224" s="12"/>
      <c r="V224" s="12"/>
      <c r="W224" s="15"/>
      <c r="X224" s="14"/>
      <c r="Y224" s="98" t="s">
        <v>377</v>
      </c>
      <c r="Z224" s="98"/>
      <c r="AA224" s="98"/>
      <c r="AB224" s="98"/>
      <c r="AC224" s="98"/>
      <c r="AD224" s="98"/>
      <c r="AE224" s="98"/>
      <c r="AF224" s="98"/>
      <c r="AG224" s="98"/>
      <c r="AH224" s="98"/>
      <c r="AI224" s="98"/>
      <c r="AJ224" s="98"/>
      <c r="AK224" s="99"/>
      <c r="AL224" s="12"/>
      <c r="AM224" s="12"/>
      <c r="AN224" s="12"/>
      <c r="AO224" s="12"/>
      <c r="AP224" s="12"/>
      <c r="AQ224" s="12"/>
      <c r="AR224" s="12"/>
      <c r="AS224" s="12"/>
      <c r="AT224" s="15"/>
    </row>
    <row r="225" spans="1:46" s="13" customFormat="1" ht="8.1" customHeight="1" x14ac:dyDescent="0.2">
      <c r="A225" s="14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9"/>
      <c r="O225" s="12"/>
      <c r="P225" s="12"/>
      <c r="Q225" s="12"/>
      <c r="R225" s="12"/>
      <c r="S225" s="12"/>
      <c r="T225" s="12"/>
      <c r="U225" s="12"/>
      <c r="V225" s="12"/>
      <c r="W225" s="15"/>
      <c r="X225" s="14"/>
      <c r="Y225" s="98"/>
      <c r="Z225" s="98"/>
      <c r="AA225" s="98"/>
      <c r="AB225" s="98"/>
      <c r="AC225" s="98"/>
      <c r="AD225" s="98"/>
      <c r="AE225" s="98"/>
      <c r="AF225" s="98"/>
      <c r="AG225" s="98"/>
      <c r="AH225" s="98"/>
      <c r="AI225" s="98"/>
      <c r="AJ225" s="98"/>
      <c r="AK225" s="99"/>
      <c r="AL225" s="12"/>
      <c r="AM225" s="12"/>
      <c r="AN225" s="12"/>
      <c r="AO225" s="12"/>
      <c r="AP225" s="12"/>
      <c r="AQ225" s="12"/>
      <c r="AR225" s="12"/>
      <c r="AS225" s="12"/>
      <c r="AT225" s="15"/>
    </row>
    <row r="226" spans="1:46" s="13" customFormat="1" ht="9.9499999999999993" customHeight="1" x14ac:dyDescent="0.2">
      <c r="A226" s="14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5"/>
      <c r="X226" s="14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5"/>
    </row>
    <row r="227" spans="1:46" s="13" customFormat="1" ht="8.1" customHeight="1" x14ac:dyDescent="0.2">
      <c r="A227" s="14"/>
      <c r="B227" s="100" t="s">
        <v>272</v>
      </c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1"/>
      <c r="O227" s="12"/>
      <c r="P227" s="12"/>
      <c r="Q227" s="12"/>
      <c r="R227" s="12"/>
      <c r="S227" s="12"/>
      <c r="T227" s="12"/>
      <c r="U227" s="12"/>
      <c r="V227" s="12"/>
      <c r="W227" s="15"/>
      <c r="X227" s="14"/>
      <c r="Y227" s="100" t="s">
        <v>273</v>
      </c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1"/>
      <c r="AL227" s="12"/>
      <c r="AM227" s="12"/>
      <c r="AN227" s="12"/>
      <c r="AO227" s="12"/>
      <c r="AP227" s="12"/>
      <c r="AQ227" s="12"/>
      <c r="AR227" s="12"/>
      <c r="AS227" s="12"/>
      <c r="AT227" s="15"/>
    </row>
    <row r="228" spans="1:46" s="13" customFormat="1" ht="9.9499999999999993" customHeight="1" x14ac:dyDescent="0.2">
      <c r="A228" s="14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1"/>
      <c r="O228" s="12"/>
      <c r="P228" s="12"/>
      <c r="Q228" s="12"/>
      <c r="R228" s="12"/>
      <c r="S228" s="12"/>
      <c r="T228" s="12"/>
      <c r="U228" s="12"/>
      <c r="V228" s="12"/>
      <c r="W228" s="15"/>
      <c r="X228" s="14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1"/>
      <c r="AL228" s="12"/>
      <c r="AM228" s="12"/>
      <c r="AN228" s="12"/>
      <c r="AO228" s="12"/>
      <c r="AP228" s="12"/>
      <c r="AQ228" s="12"/>
      <c r="AR228" s="12"/>
      <c r="AS228" s="12"/>
      <c r="AT228" s="15"/>
    </row>
    <row r="229" spans="1:46" s="13" customFormat="1" ht="9.9499999999999993" customHeight="1" x14ac:dyDescent="0.2">
      <c r="A229" s="14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1"/>
      <c r="O229" s="12"/>
      <c r="P229" s="12"/>
      <c r="Q229" s="12"/>
      <c r="R229" s="12"/>
      <c r="S229" s="12"/>
      <c r="T229" s="12"/>
      <c r="U229" s="12"/>
      <c r="V229" s="12"/>
      <c r="W229" s="15"/>
      <c r="X229" s="14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1"/>
      <c r="AL229" s="12"/>
      <c r="AM229" s="12"/>
      <c r="AN229" s="12"/>
      <c r="AO229" s="12"/>
      <c r="AP229" s="12"/>
      <c r="AQ229" s="12"/>
      <c r="AR229" s="12"/>
      <c r="AS229" s="12"/>
      <c r="AT229" s="15"/>
    </row>
    <row r="230" spans="1:46" s="13" customFormat="1" ht="9.9499999999999993" customHeight="1" x14ac:dyDescent="0.2">
      <c r="A230" s="14"/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1"/>
      <c r="O230" s="12"/>
      <c r="P230" s="12"/>
      <c r="Q230" s="12"/>
      <c r="R230" s="12"/>
      <c r="S230" s="12"/>
      <c r="T230" s="12"/>
      <c r="U230" s="12"/>
      <c r="V230" s="12"/>
      <c r="W230" s="15"/>
      <c r="X230" s="14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1"/>
      <c r="AL230" s="12"/>
      <c r="AM230" s="12"/>
      <c r="AN230" s="12"/>
      <c r="AO230" s="12"/>
      <c r="AP230" s="12"/>
      <c r="AQ230" s="12"/>
      <c r="AR230" s="12"/>
      <c r="AS230" s="12"/>
      <c r="AT230" s="15"/>
    </row>
    <row r="231" spans="1:46" s="13" customFormat="1" ht="6" customHeight="1" x14ac:dyDescent="0.2">
      <c r="A231" s="16"/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7"/>
      <c r="P231" s="17"/>
      <c r="Q231" s="17"/>
      <c r="R231" s="17"/>
      <c r="S231" s="17"/>
      <c r="T231" s="17"/>
      <c r="U231" s="17"/>
      <c r="V231" s="17"/>
      <c r="W231" s="18"/>
      <c r="X231" s="16"/>
      <c r="Y231" s="102"/>
      <c r="Z231" s="102"/>
      <c r="AA231" s="102"/>
      <c r="AB231" s="102"/>
      <c r="AC231" s="102"/>
      <c r="AD231" s="102"/>
      <c r="AE231" s="102"/>
      <c r="AF231" s="102"/>
      <c r="AG231" s="102"/>
      <c r="AH231" s="102"/>
      <c r="AI231" s="102"/>
      <c r="AJ231" s="102"/>
      <c r="AK231" s="102"/>
      <c r="AL231" s="17"/>
      <c r="AM231" s="17"/>
      <c r="AN231" s="17"/>
      <c r="AO231" s="17"/>
      <c r="AP231" s="17"/>
      <c r="AQ231" s="17"/>
      <c r="AR231" s="17"/>
      <c r="AS231" s="17"/>
      <c r="AT231" s="18"/>
    </row>
    <row r="232" spans="1:46" s="13" customFormat="1" ht="9.9499999999999993" customHeight="1" x14ac:dyDescent="0.2">
      <c r="A232" s="9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1"/>
      <c r="X232" s="9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1"/>
    </row>
    <row r="233" spans="1:46" s="13" customFormat="1" ht="12.75" customHeight="1" x14ac:dyDescent="0.2">
      <c r="A23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5"/>
      <c r="X23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233" s="104"/>
      <c r="Z233" s="104"/>
      <c r="AA233" s="104"/>
      <c r="AB233" s="104"/>
      <c r="AC233" s="104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4"/>
      <c r="AN233" s="104"/>
      <c r="AO233" s="104"/>
      <c r="AP233" s="104"/>
      <c r="AQ233" s="104"/>
      <c r="AR233" s="104"/>
      <c r="AS233" s="104"/>
      <c r="AT233" s="105"/>
    </row>
    <row r="234" spans="1:46" s="13" customFormat="1" ht="12.75" customHeight="1" x14ac:dyDescent="0.2">
      <c r="A234" s="106"/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5"/>
      <c r="X234" s="106"/>
      <c r="Y234" s="104"/>
      <c r="Z234" s="104"/>
      <c r="AA234" s="104"/>
      <c r="AB234" s="104"/>
      <c r="AC234" s="104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4"/>
      <c r="AN234" s="104"/>
      <c r="AO234" s="104"/>
      <c r="AP234" s="104"/>
      <c r="AQ234" s="104"/>
      <c r="AR234" s="104"/>
      <c r="AS234" s="104"/>
      <c r="AT234" s="105"/>
    </row>
    <row r="235" spans="1:46" s="13" customFormat="1" ht="6" customHeight="1" x14ac:dyDescent="0.2">
      <c r="A235" s="14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5"/>
      <c r="X235" s="14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5"/>
    </row>
    <row r="236" spans="1:46" s="13" customFormat="1" ht="9.9499999999999993" customHeight="1" x14ac:dyDescent="0.2">
      <c r="A236" s="14"/>
      <c r="B236" s="107" t="str">
        <f>"ИНН "&amp;INN&amp;", БИК "&amp;BIC&amp;", Р/С "&amp;PersonalAcc</f>
        <v>ИНН 7453197647, БИК 047501001, Р/С 40101810400000010801</v>
      </c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28"/>
      <c r="P236" s="28"/>
      <c r="Q236" s="28"/>
      <c r="R236" s="28"/>
      <c r="S236" s="28"/>
      <c r="T236" s="28"/>
      <c r="U236" s="28"/>
      <c r="V236" s="28"/>
      <c r="W236" s="15"/>
      <c r="X236" s="14"/>
      <c r="Y236" s="107" t="str">
        <f>"ИНН "&amp;INN&amp;", БИК "&amp;BIC&amp;", Р/С "&amp;PersonalAcc</f>
        <v>ИНН 7453197647, БИК 047501001, Р/С 40101810400000010801</v>
      </c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28"/>
      <c r="AM236" s="28"/>
      <c r="AN236" s="28"/>
      <c r="AO236" s="28"/>
      <c r="AP236" s="28"/>
      <c r="AQ236" s="28"/>
      <c r="AR236" s="28"/>
      <c r="AS236" s="28"/>
      <c r="AT236" s="15"/>
    </row>
    <row r="237" spans="1:46" s="13" customFormat="1" ht="9.9499999999999993" customHeight="1" x14ac:dyDescent="0.2">
      <c r="A237" s="14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28"/>
      <c r="P237" s="28"/>
      <c r="Q237" s="28"/>
      <c r="R237" s="28"/>
      <c r="S237" s="28"/>
      <c r="T237" s="28"/>
      <c r="U237" s="28"/>
      <c r="V237" s="28"/>
      <c r="W237" s="15"/>
      <c r="X237" s="14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28"/>
      <c r="AM237" s="28"/>
      <c r="AN237" s="28"/>
      <c r="AO237" s="28"/>
      <c r="AP237" s="28"/>
      <c r="AQ237" s="28"/>
      <c r="AR237" s="28"/>
      <c r="AS237" s="28"/>
      <c r="AT237" s="15"/>
    </row>
    <row r="238" spans="1:46" s="13" customFormat="1" ht="6" customHeight="1" x14ac:dyDescent="0.2">
      <c r="A238" s="14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2"/>
      <c r="P238" s="12"/>
      <c r="Q238" s="12"/>
      <c r="R238" s="12"/>
      <c r="S238" s="12"/>
      <c r="T238" s="12"/>
      <c r="U238" s="12"/>
      <c r="V238" s="12"/>
      <c r="W238" s="15"/>
      <c r="X238" s="14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2"/>
      <c r="AM238" s="12"/>
      <c r="AN238" s="12"/>
      <c r="AO238" s="12"/>
      <c r="AP238" s="12"/>
      <c r="AQ238" s="12"/>
      <c r="AR238" s="12"/>
      <c r="AS238" s="12"/>
      <c r="AT238" s="15"/>
    </row>
    <row r="239" spans="1:46" s="13" customFormat="1" ht="8.1" customHeight="1" x14ac:dyDescent="0.2">
      <c r="A239" s="14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2"/>
      <c r="P239" s="12"/>
      <c r="Q239" s="12"/>
      <c r="R239" s="12"/>
      <c r="S239" s="12"/>
      <c r="T239" s="12"/>
      <c r="U239" s="12"/>
      <c r="V239" s="12"/>
      <c r="W239" s="15"/>
      <c r="X239" s="14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2"/>
      <c r="AM239" s="12"/>
      <c r="AN239" s="12"/>
      <c r="AO239" s="12"/>
      <c r="AP239" s="12"/>
      <c r="AQ239" s="12"/>
      <c r="AR239" s="12"/>
      <c r="AS239" s="12"/>
      <c r="AT239" s="15"/>
    </row>
    <row r="240" spans="1:46" s="13" customFormat="1" ht="8.1" customHeight="1" x14ac:dyDescent="0.2">
      <c r="A240" s="14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2"/>
      <c r="P240" s="12"/>
      <c r="Q240" s="12"/>
      <c r="R240" s="12"/>
      <c r="S240" s="12"/>
      <c r="T240" s="12"/>
      <c r="U240" s="12"/>
      <c r="V240" s="12"/>
      <c r="W240" s="15"/>
      <c r="X240" s="14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2"/>
      <c r="AM240" s="12"/>
      <c r="AN240" s="12"/>
      <c r="AO240" s="12"/>
      <c r="AP240" s="12"/>
      <c r="AQ240" s="12"/>
      <c r="AR240" s="12"/>
      <c r="AS240" s="12"/>
      <c r="AT240" s="15"/>
    </row>
    <row r="241" spans="1:46" s="13" customFormat="1" ht="9.9499999999999993" customHeight="1" x14ac:dyDescent="0.2">
      <c r="A241" s="14"/>
      <c r="B241" s="98" t="s">
        <v>378</v>
      </c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9"/>
      <c r="O241" s="12"/>
      <c r="P241" s="12"/>
      <c r="Q241" s="12"/>
      <c r="R241" s="12"/>
      <c r="S241" s="12"/>
      <c r="T241" s="12"/>
      <c r="U241" s="12"/>
      <c r="V241" s="12"/>
      <c r="W241" s="15"/>
      <c r="X241" s="14"/>
      <c r="Y241" s="98" t="s">
        <v>380</v>
      </c>
      <c r="Z241" s="98"/>
      <c r="AA241" s="98"/>
      <c r="AB241" s="98"/>
      <c r="AC241" s="98"/>
      <c r="AD241" s="98"/>
      <c r="AE241" s="98"/>
      <c r="AF241" s="98"/>
      <c r="AG241" s="98"/>
      <c r="AH241" s="98"/>
      <c r="AI241" s="98"/>
      <c r="AJ241" s="98"/>
      <c r="AK241" s="99"/>
      <c r="AL241" s="12"/>
      <c r="AM241" s="12"/>
      <c r="AN241" s="12"/>
      <c r="AO241" s="12"/>
      <c r="AP241" s="12"/>
      <c r="AQ241" s="12"/>
      <c r="AR241" s="12"/>
      <c r="AS241" s="12"/>
      <c r="AT241" s="15"/>
    </row>
    <row r="242" spans="1:46" s="13" customFormat="1" ht="8.1" customHeight="1" x14ac:dyDescent="0.2">
      <c r="A242" s="14"/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9"/>
      <c r="O242" s="12"/>
      <c r="P242" s="12"/>
      <c r="Q242" s="12"/>
      <c r="R242" s="12"/>
      <c r="S242" s="12"/>
      <c r="T242" s="12"/>
      <c r="U242" s="12"/>
      <c r="V242" s="12"/>
      <c r="W242" s="15"/>
      <c r="X242" s="14"/>
      <c r="Y242" s="98"/>
      <c r="Z242" s="98"/>
      <c r="AA242" s="98"/>
      <c r="AB242" s="98"/>
      <c r="AC242" s="98"/>
      <c r="AD242" s="98"/>
      <c r="AE242" s="98"/>
      <c r="AF242" s="98"/>
      <c r="AG242" s="98"/>
      <c r="AH242" s="98"/>
      <c r="AI242" s="98"/>
      <c r="AJ242" s="98"/>
      <c r="AK242" s="99"/>
      <c r="AL242" s="12"/>
      <c r="AM242" s="12"/>
      <c r="AN242" s="12"/>
      <c r="AO242" s="12"/>
      <c r="AP242" s="12"/>
      <c r="AQ242" s="12"/>
      <c r="AR242" s="12"/>
      <c r="AS242" s="12"/>
      <c r="AT242" s="15"/>
    </row>
    <row r="243" spans="1:46" s="13" customFormat="1" ht="8.1" customHeight="1" x14ac:dyDescent="0.2">
      <c r="A243" s="14"/>
      <c r="B243" s="98" t="s">
        <v>337</v>
      </c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9"/>
      <c r="O243" s="12"/>
      <c r="P243" s="12"/>
      <c r="Q243" s="12"/>
      <c r="R243" s="12"/>
      <c r="S243" s="12"/>
      <c r="T243" s="12"/>
      <c r="U243" s="12"/>
      <c r="V243" s="12"/>
      <c r="W243" s="15"/>
      <c r="X243" s="14"/>
      <c r="Y243" s="98" t="s">
        <v>337</v>
      </c>
      <c r="Z243" s="98"/>
      <c r="AA243" s="98"/>
      <c r="AB243" s="98"/>
      <c r="AC243" s="98"/>
      <c r="AD243" s="98"/>
      <c r="AE243" s="98"/>
      <c r="AF243" s="98"/>
      <c r="AG243" s="98"/>
      <c r="AH243" s="98"/>
      <c r="AI243" s="98"/>
      <c r="AJ243" s="98"/>
      <c r="AK243" s="99"/>
      <c r="AL243" s="12"/>
      <c r="AM243" s="12"/>
      <c r="AN243" s="12"/>
      <c r="AO243" s="12"/>
      <c r="AP243" s="12"/>
      <c r="AQ243" s="12"/>
      <c r="AR243" s="12"/>
      <c r="AS243" s="12"/>
      <c r="AT243" s="15"/>
    </row>
    <row r="244" spans="1:46" s="13" customFormat="1" ht="9.9499999999999993" customHeight="1" x14ac:dyDescent="0.2">
      <c r="A244" s="14"/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9"/>
      <c r="O244" s="12"/>
      <c r="P244" s="12"/>
      <c r="Q244" s="12"/>
      <c r="R244" s="12"/>
      <c r="S244" s="12"/>
      <c r="T244" s="12"/>
      <c r="U244" s="12"/>
      <c r="V244" s="12"/>
      <c r="W244" s="15"/>
      <c r="X244" s="14"/>
      <c r="Y244" s="98"/>
      <c r="Z244" s="98"/>
      <c r="AA244" s="98"/>
      <c r="AB244" s="98"/>
      <c r="AC244" s="98"/>
      <c r="AD244" s="98"/>
      <c r="AE244" s="98"/>
      <c r="AF244" s="98"/>
      <c r="AG244" s="98"/>
      <c r="AH244" s="98"/>
      <c r="AI244" s="98"/>
      <c r="AJ244" s="98"/>
      <c r="AK244" s="99"/>
      <c r="AL244" s="12"/>
      <c r="AM244" s="12"/>
      <c r="AN244" s="12"/>
      <c r="AO244" s="12"/>
      <c r="AP244" s="12"/>
      <c r="AQ244" s="12"/>
      <c r="AR244" s="12"/>
      <c r="AS244" s="12"/>
      <c r="AT244" s="15"/>
    </row>
    <row r="245" spans="1:46" s="13" customFormat="1" ht="8.1" customHeight="1" x14ac:dyDescent="0.2">
      <c r="A245" s="14"/>
      <c r="B245" s="98" t="s">
        <v>379</v>
      </c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9"/>
      <c r="O245" s="12"/>
      <c r="P245" s="12"/>
      <c r="Q245" s="12"/>
      <c r="R245" s="12"/>
      <c r="S245" s="12"/>
      <c r="T245" s="12"/>
      <c r="U245" s="12"/>
      <c r="V245" s="12"/>
      <c r="W245" s="15"/>
      <c r="X245" s="14"/>
      <c r="Y245" s="98" t="s">
        <v>381</v>
      </c>
      <c r="Z245" s="98"/>
      <c r="AA245" s="98"/>
      <c r="AB245" s="98"/>
      <c r="AC245" s="98"/>
      <c r="AD245" s="98"/>
      <c r="AE245" s="98"/>
      <c r="AF245" s="98"/>
      <c r="AG245" s="98"/>
      <c r="AH245" s="98"/>
      <c r="AI245" s="98"/>
      <c r="AJ245" s="98"/>
      <c r="AK245" s="99"/>
      <c r="AL245" s="12"/>
      <c r="AM245" s="12"/>
      <c r="AN245" s="12"/>
      <c r="AO245" s="12"/>
      <c r="AP245" s="12"/>
      <c r="AQ245" s="12"/>
      <c r="AR245" s="12"/>
      <c r="AS245" s="12"/>
      <c r="AT245" s="15"/>
    </row>
    <row r="246" spans="1:46" s="13" customFormat="1" ht="8.1" customHeight="1" x14ac:dyDescent="0.2">
      <c r="A246" s="14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9"/>
      <c r="O246" s="12"/>
      <c r="P246" s="12"/>
      <c r="Q246" s="12"/>
      <c r="R246" s="12"/>
      <c r="S246" s="12"/>
      <c r="T246" s="12"/>
      <c r="U246" s="12"/>
      <c r="V246" s="12"/>
      <c r="W246" s="15"/>
      <c r="X246" s="14"/>
      <c r="Y246" s="98"/>
      <c r="Z246" s="98"/>
      <c r="AA246" s="98"/>
      <c r="AB246" s="98"/>
      <c r="AC246" s="98"/>
      <c r="AD246" s="98"/>
      <c r="AE246" s="98"/>
      <c r="AF246" s="98"/>
      <c r="AG246" s="98"/>
      <c r="AH246" s="98"/>
      <c r="AI246" s="98"/>
      <c r="AJ246" s="98"/>
      <c r="AK246" s="99"/>
      <c r="AL246" s="12"/>
      <c r="AM246" s="12"/>
      <c r="AN246" s="12"/>
      <c r="AO246" s="12"/>
      <c r="AP246" s="12"/>
      <c r="AQ246" s="12"/>
      <c r="AR246" s="12"/>
      <c r="AS246" s="12"/>
      <c r="AT246" s="15"/>
    </row>
    <row r="247" spans="1:46" s="13" customFormat="1" ht="9.9499999999999993" customHeight="1" x14ac:dyDescent="0.2">
      <c r="A247" s="14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5"/>
      <c r="X247" s="14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5"/>
    </row>
    <row r="248" spans="1:46" s="13" customFormat="1" ht="8.1" customHeight="1" x14ac:dyDescent="0.2">
      <c r="A248" s="14"/>
      <c r="B248" s="100" t="s">
        <v>274</v>
      </c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1"/>
      <c r="O248" s="12"/>
      <c r="P248" s="12"/>
      <c r="Q248" s="12"/>
      <c r="R248" s="12"/>
      <c r="S248" s="12"/>
      <c r="T248" s="12"/>
      <c r="U248" s="12"/>
      <c r="V248" s="12"/>
      <c r="W248" s="15"/>
      <c r="X248" s="14"/>
      <c r="Y248" s="100" t="s">
        <v>275</v>
      </c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1"/>
      <c r="AL248" s="12"/>
      <c r="AM248" s="12"/>
      <c r="AN248" s="12"/>
      <c r="AO248" s="12"/>
      <c r="AP248" s="12"/>
      <c r="AQ248" s="12"/>
      <c r="AR248" s="12"/>
      <c r="AS248" s="12"/>
      <c r="AT248" s="15"/>
    </row>
    <row r="249" spans="1:46" s="13" customFormat="1" ht="9.9499999999999993" customHeight="1" x14ac:dyDescent="0.2">
      <c r="A249" s="14"/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1"/>
      <c r="O249" s="12"/>
      <c r="P249" s="12"/>
      <c r="Q249" s="12"/>
      <c r="R249" s="12"/>
      <c r="S249" s="12"/>
      <c r="T249" s="12"/>
      <c r="U249" s="12"/>
      <c r="V249" s="12"/>
      <c r="W249" s="15"/>
      <c r="X249" s="14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1"/>
      <c r="AL249" s="12"/>
      <c r="AM249" s="12"/>
      <c r="AN249" s="12"/>
      <c r="AO249" s="12"/>
      <c r="AP249" s="12"/>
      <c r="AQ249" s="12"/>
      <c r="AR249" s="12"/>
      <c r="AS249" s="12"/>
      <c r="AT249" s="15"/>
    </row>
    <row r="250" spans="1:46" s="13" customFormat="1" ht="9.9499999999999993" customHeight="1" x14ac:dyDescent="0.2">
      <c r="A250" s="14"/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1"/>
      <c r="O250" s="12"/>
      <c r="P250" s="12"/>
      <c r="Q250" s="12"/>
      <c r="R250" s="12"/>
      <c r="S250" s="12"/>
      <c r="T250" s="12"/>
      <c r="U250" s="12"/>
      <c r="V250" s="12"/>
      <c r="W250" s="15"/>
      <c r="X250" s="14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1"/>
      <c r="AL250" s="12"/>
      <c r="AM250" s="12"/>
      <c r="AN250" s="12"/>
      <c r="AO250" s="12"/>
      <c r="AP250" s="12"/>
      <c r="AQ250" s="12"/>
      <c r="AR250" s="12"/>
      <c r="AS250" s="12"/>
      <c r="AT250" s="15"/>
    </row>
    <row r="251" spans="1:46" s="13" customFormat="1" ht="9.9499999999999993" customHeight="1" x14ac:dyDescent="0.2">
      <c r="A251" s="14"/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1"/>
      <c r="O251" s="12"/>
      <c r="P251" s="12"/>
      <c r="Q251" s="12"/>
      <c r="R251" s="12"/>
      <c r="S251" s="12"/>
      <c r="T251" s="12"/>
      <c r="U251" s="12"/>
      <c r="V251" s="12"/>
      <c r="W251" s="15"/>
      <c r="X251" s="14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1"/>
      <c r="AL251" s="12"/>
      <c r="AM251" s="12"/>
      <c r="AN251" s="12"/>
      <c r="AO251" s="12"/>
      <c r="AP251" s="12"/>
      <c r="AQ251" s="12"/>
      <c r="AR251" s="12"/>
      <c r="AS251" s="12"/>
      <c r="AT251" s="15"/>
    </row>
    <row r="252" spans="1:46" s="13" customFormat="1" ht="6" customHeight="1" x14ac:dyDescent="0.2">
      <c r="A252" s="16"/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7"/>
      <c r="P252" s="17"/>
      <c r="Q252" s="17"/>
      <c r="R252" s="17"/>
      <c r="S252" s="17"/>
      <c r="T252" s="17"/>
      <c r="U252" s="17"/>
      <c r="V252" s="17"/>
      <c r="W252" s="18"/>
      <c r="X252" s="16"/>
      <c r="Y252" s="102"/>
      <c r="Z252" s="102"/>
      <c r="AA252" s="102"/>
      <c r="AB252" s="102"/>
      <c r="AC252" s="102"/>
      <c r="AD252" s="102"/>
      <c r="AE252" s="102"/>
      <c r="AF252" s="102"/>
      <c r="AG252" s="102"/>
      <c r="AH252" s="102"/>
      <c r="AI252" s="102"/>
      <c r="AJ252" s="102"/>
      <c r="AK252" s="102"/>
      <c r="AL252" s="17"/>
      <c r="AM252" s="17"/>
      <c r="AN252" s="17"/>
      <c r="AO252" s="17"/>
      <c r="AP252" s="17"/>
      <c r="AQ252" s="17"/>
      <c r="AR252" s="17"/>
      <c r="AS252" s="17"/>
      <c r="AT252" s="18"/>
    </row>
    <row r="253" spans="1:46" s="12" customFormat="1" ht="6.75" customHeight="1" x14ac:dyDescent="0.2">
      <c r="A253" s="9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1"/>
      <c r="X253" s="9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1"/>
    </row>
    <row r="254" spans="1:46" s="13" customFormat="1" ht="12.75" customHeight="1" x14ac:dyDescent="0.2">
      <c r="A25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10"/>
      <c r="X25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254" s="104"/>
      <c r="Z254" s="104"/>
      <c r="AA254" s="104"/>
      <c r="AB254" s="104"/>
      <c r="AC254" s="104"/>
      <c r="AD254" s="104"/>
      <c r="AE254" s="104"/>
      <c r="AF254" s="104"/>
      <c r="AG254" s="104"/>
      <c r="AH254" s="104"/>
      <c r="AI254" s="104"/>
      <c r="AJ254" s="104"/>
      <c r="AK254" s="104"/>
      <c r="AL254" s="104"/>
      <c r="AM254" s="104"/>
      <c r="AN254" s="104"/>
      <c r="AO254" s="104"/>
      <c r="AP254" s="104"/>
      <c r="AQ254" s="104"/>
      <c r="AR254" s="104"/>
      <c r="AS254" s="104"/>
      <c r="AT254" s="105"/>
    </row>
    <row r="255" spans="1:46" s="13" customFormat="1" ht="12.75" customHeight="1" x14ac:dyDescent="0.2">
      <c r="A255" s="103"/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10"/>
      <c r="X255" s="106"/>
      <c r="Y255" s="104"/>
      <c r="Z255" s="104"/>
      <c r="AA255" s="104"/>
      <c r="AB255" s="104"/>
      <c r="AC255" s="104"/>
      <c r="AD255" s="104"/>
      <c r="AE255" s="104"/>
      <c r="AF255" s="104"/>
      <c r="AG255" s="104"/>
      <c r="AH255" s="104"/>
      <c r="AI255" s="104"/>
      <c r="AJ255" s="104"/>
      <c r="AK255" s="104"/>
      <c r="AL255" s="104"/>
      <c r="AM255" s="104"/>
      <c r="AN255" s="104"/>
      <c r="AO255" s="104"/>
      <c r="AP255" s="104"/>
      <c r="AQ255" s="104"/>
      <c r="AR255" s="104"/>
      <c r="AS255" s="104"/>
      <c r="AT255" s="105"/>
    </row>
    <row r="256" spans="1:46" s="13" customFormat="1" ht="6" customHeight="1" x14ac:dyDescent="0.2">
      <c r="A256" s="103"/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10"/>
      <c r="X256" s="14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5"/>
    </row>
    <row r="257" spans="1:46" s="13" customFormat="1" ht="9.9499999999999993" customHeight="1" x14ac:dyDescent="0.2">
      <c r="A257" s="14"/>
      <c r="B257" s="108" t="str">
        <f>"ИНН "&amp;INN&amp;", БИК "&amp;BIC&amp;", Р/С "&amp;PersonalAcc</f>
        <v>ИНН 7453197647, БИК 047501001, Р/С 40101810400000010801</v>
      </c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28"/>
      <c r="P257" s="28"/>
      <c r="Q257" s="28"/>
      <c r="R257" s="28"/>
      <c r="S257" s="28"/>
      <c r="T257" s="28"/>
      <c r="U257" s="28"/>
      <c r="V257" s="28"/>
      <c r="W257" s="15"/>
      <c r="X257" s="14"/>
      <c r="Y257" s="107" t="str">
        <f>"ИНН "&amp;INN&amp;", БИК "&amp;BIC&amp;", Р/С "&amp;PersonalAcc</f>
        <v>ИНН 7453197647, БИК 047501001, Р/С 40101810400000010801</v>
      </c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28"/>
      <c r="AM257" s="28"/>
      <c r="AN257" s="28"/>
      <c r="AO257" s="28"/>
      <c r="AP257" s="28"/>
      <c r="AQ257" s="28"/>
      <c r="AR257" s="28"/>
      <c r="AS257" s="28"/>
      <c r="AT257" s="15"/>
    </row>
    <row r="258" spans="1:46" s="13" customFormat="1" ht="9.9499999999999993" customHeight="1" x14ac:dyDescent="0.2">
      <c r="A258" s="14"/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28"/>
      <c r="P258" s="28"/>
      <c r="Q258" s="28"/>
      <c r="R258" s="28"/>
      <c r="S258" s="28"/>
      <c r="T258" s="28"/>
      <c r="U258" s="28"/>
      <c r="V258" s="28"/>
      <c r="W258" s="15"/>
      <c r="X258" s="14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28"/>
      <c r="AM258" s="28"/>
      <c r="AN258" s="28"/>
      <c r="AO258" s="28"/>
      <c r="AP258" s="28"/>
      <c r="AQ258" s="28"/>
      <c r="AR258" s="28"/>
      <c r="AS258" s="28"/>
      <c r="AT258" s="15"/>
    </row>
    <row r="259" spans="1:46" s="13" customFormat="1" ht="6" customHeight="1" x14ac:dyDescent="0.2">
      <c r="A259" s="14"/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2"/>
      <c r="P259" s="12"/>
      <c r="Q259" s="12"/>
      <c r="R259" s="12"/>
      <c r="S259" s="12"/>
      <c r="T259" s="12"/>
      <c r="U259" s="12"/>
      <c r="V259" s="12"/>
      <c r="W259" s="15"/>
      <c r="X259" s="14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2"/>
      <c r="AM259" s="12"/>
      <c r="AN259" s="12"/>
      <c r="AO259" s="12"/>
      <c r="AP259" s="12"/>
      <c r="AQ259" s="12"/>
      <c r="AR259" s="12"/>
      <c r="AS259" s="12"/>
      <c r="AT259" s="15"/>
    </row>
    <row r="260" spans="1:46" s="13" customFormat="1" ht="8.1" customHeight="1" x14ac:dyDescent="0.2">
      <c r="A260" s="14"/>
      <c r="B260" s="108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2"/>
      <c r="P260" s="12"/>
      <c r="Q260" s="12"/>
      <c r="R260" s="12"/>
      <c r="S260" s="12"/>
      <c r="T260" s="12"/>
      <c r="U260" s="12"/>
      <c r="V260" s="12"/>
      <c r="W260" s="15"/>
      <c r="X260" s="14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2"/>
      <c r="AM260" s="12"/>
      <c r="AN260" s="12"/>
      <c r="AO260" s="12"/>
      <c r="AP260" s="12"/>
      <c r="AQ260" s="12"/>
      <c r="AR260" s="12"/>
      <c r="AS260" s="12"/>
      <c r="AT260" s="15"/>
    </row>
    <row r="261" spans="1:46" s="13" customFormat="1" ht="8.1" customHeight="1" x14ac:dyDescent="0.2">
      <c r="A261" s="14"/>
      <c r="B261" s="108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2"/>
      <c r="P261" s="12"/>
      <c r="Q261" s="12"/>
      <c r="R261" s="12"/>
      <c r="S261" s="12"/>
      <c r="T261" s="12"/>
      <c r="U261" s="12"/>
      <c r="V261" s="12"/>
      <c r="W261" s="15"/>
      <c r="X261" s="14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2"/>
      <c r="AM261" s="12"/>
      <c r="AN261" s="12"/>
      <c r="AO261" s="12"/>
      <c r="AP261" s="12"/>
      <c r="AQ261" s="12"/>
      <c r="AR261" s="12"/>
      <c r="AS261" s="12"/>
      <c r="AT261" s="15"/>
    </row>
    <row r="262" spans="1:46" s="13" customFormat="1" ht="9.9499999999999993" customHeight="1" x14ac:dyDescent="0.2">
      <c r="A262" s="14"/>
      <c r="B262" s="98" t="s">
        <v>382</v>
      </c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9"/>
      <c r="O262" s="12"/>
      <c r="P262" s="12"/>
      <c r="Q262" s="12"/>
      <c r="R262" s="12"/>
      <c r="S262" s="12"/>
      <c r="T262" s="12"/>
      <c r="U262" s="12"/>
      <c r="V262" s="12"/>
      <c r="W262" s="15"/>
      <c r="X262" s="14"/>
      <c r="Y262" s="98" t="s">
        <v>384</v>
      </c>
      <c r="Z262" s="98"/>
      <c r="AA262" s="98"/>
      <c r="AB262" s="98"/>
      <c r="AC262" s="98"/>
      <c r="AD262" s="98"/>
      <c r="AE262" s="98"/>
      <c r="AF262" s="98"/>
      <c r="AG262" s="98"/>
      <c r="AH262" s="98"/>
      <c r="AI262" s="98"/>
      <c r="AJ262" s="98"/>
      <c r="AK262" s="99"/>
      <c r="AL262" s="12"/>
      <c r="AM262" s="12"/>
      <c r="AN262" s="12"/>
      <c r="AO262" s="12"/>
      <c r="AP262" s="12"/>
      <c r="AQ262" s="12"/>
      <c r="AR262" s="12"/>
      <c r="AS262" s="12"/>
      <c r="AT262" s="15"/>
    </row>
    <row r="263" spans="1:46" s="13" customFormat="1" ht="8.1" customHeight="1" x14ac:dyDescent="0.2">
      <c r="A263" s="14"/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9"/>
      <c r="O263" s="12"/>
      <c r="P263" s="12"/>
      <c r="Q263" s="12"/>
      <c r="R263" s="12"/>
      <c r="S263" s="12"/>
      <c r="T263" s="12"/>
      <c r="U263" s="12"/>
      <c r="V263" s="12"/>
      <c r="W263" s="15"/>
      <c r="X263" s="14"/>
      <c r="Y263" s="98"/>
      <c r="Z263" s="98"/>
      <c r="AA263" s="98"/>
      <c r="AB263" s="98"/>
      <c r="AC263" s="98"/>
      <c r="AD263" s="98"/>
      <c r="AE263" s="98"/>
      <c r="AF263" s="98"/>
      <c r="AG263" s="98"/>
      <c r="AH263" s="98"/>
      <c r="AI263" s="98"/>
      <c r="AJ263" s="98"/>
      <c r="AK263" s="99"/>
      <c r="AL263" s="12"/>
      <c r="AM263" s="12"/>
      <c r="AN263" s="12"/>
      <c r="AO263" s="12"/>
      <c r="AP263" s="12"/>
      <c r="AQ263" s="12"/>
      <c r="AR263" s="12"/>
      <c r="AS263" s="12"/>
      <c r="AT263" s="15"/>
    </row>
    <row r="264" spans="1:46" s="13" customFormat="1" ht="8.1" customHeight="1" x14ac:dyDescent="0.2">
      <c r="A264" s="14"/>
      <c r="B264" s="98" t="s">
        <v>337</v>
      </c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9"/>
      <c r="O264" s="12"/>
      <c r="P264" s="12"/>
      <c r="Q264" s="12"/>
      <c r="R264" s="12"/>
      <c r="S264" s="12"/>
      <c r="T264" s="12"/>
      <c r="U264" s="12"/>
      <c r="V264" s="12"/>
      <c r="W264" s="15"/>
      <c r="X264" s="14"/>
      <c r="Y264" s="98" t="s">
        <v>337</v>
      </c>
      <c r="Z264" s="98"/>
      <c r="AA264" s="98"/>
      <c r="AB264" s="98"/>
      <c r="AC264" s="98"/>
      <c r="AD264" s="98"/>
      <c r="AE264" s="98"/>
      <c r="AF264" s="98"/>
      <c r="AG264" s="98"/>
      <c r="AH264" s="98"/>
      <c r="AI264" s="98"/>
      <c r="AJ264" s="98"/>
      <c r="AK264" s="99"/>
      <c r="AL264" s="12"/>
      <c r="AM264" s="12"/>
      <c r="AN264" s="12"/>
      <c r="AO264" s="12"/>
      <c r="AP264" s="12"/>
      <c r="AQ264" s="12"/>
      <c r="AR264" s="12"/>
      <c r="AS264" s="12"/>
      <c r="AT264" s="15"/>
    </row>
    <row r="265" spans="1:46" s="13" customFormat="1" ht="9.9499999999999993" customHeight="1" x14ac:dyDescent="0.2">
      <c r="A265" s="14"/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9"/>
      <c r="O265" s="12"/>
      <c r="P265" s="12"/>
      <c r="Q265" s="12"/>
      <c r="R265" s="12"/>
      <c r="S265" s="12"/>
      <c r="T265" s="12"/>
      <c r="U265" s="12"/>
      <c r="V265" s="12"/>
      <c r="W265" s="15"/>
      <c r="X265" s="14"/>
      <c r="Y265" s="98"/>
      <c r="Z265" s="98"/>
      <c r="AA265" s="98"/>
      <c r="AB265" s="98"/>
      <c r="AC265" s="98"/>
      <c r="AD265" s="98"/>
      <c r="AE265" s="98"/>
      <c r="AF265" s="98"/>
      <c r="AG265" s="98"/>
      <c r="AH265" s="98"/>
      <c r="AI265" s="98"/>
      <c r="AJ265" s="98"/>
      <c r="AK265" s="99"/>
      <c r="AL265" s="12"/>
      <c r="AM265" s="12"/>
      <c r="AN265" s="12"/>
      <c r="AO265" s="12"/>
      <c r="AP265" s="12"/>
      <c r="AQ265" s="12"/>
      <c r="AR265" s="12"/>
      <c r="AS265" s="12"/>
      <c r="AT265" s="15"/>
    </row>
    <row r="266" spans="1:46" s="13" customFormat="1" ht="8.1" customHeight="1" x14ac:dyDescent="0.2">
      <c r="A266" s="14"/>
      <c r="B266" s="98" t="s">
        <v>383</v>
      </c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9"/>
      <c r="O266" s="12"/>
      <c r="P266" s="12"/>
      <c r="Q266" s="12"/>
      <c r="R266" s="12"/>
      <c r="S266" s="12"/>
      <c r="T266" s="12"/>
      <c r="U266" s="12"/>
      <c r="V266" s="12"/>
      <c r="W266" s="15"/>
      <c r="X266" s="14"/>
      <c r="Y266" s="98" t="s">
        <v>385</v>
      </c>
      <c r="Z266" s="98"/>
      <c r="AA266" s="98"/>
      <c r="AB266" s="98"/>
      <c r="AC266" s="98"/>
      <c r="AD266" s="98"/>
      <c r="AE266" s="98"/>
      <c r="AF266" s="98"/>
      <c r="AG266" s="98"/>
      <c r="AH266" s="98"/>
      <c r="AI266" s="98"/>
      <c r="AJ266" s="98"/>
      <c r="AK266" s="99"/>
      <c r="AL266" s="12"/>
      <c r="AM266" s="12"/>
      <c r="AN266" s="12"/>
      <c r="AO266" s="12"/>
      <c r="AP266" s="12"/>
      <c r="AQ266" s="12"/>
      <c r="AR266" s="12"/>
      <c r="AS266" s="12"/>
      <c r="AT266" s="15"/>
    </row>
    <row r="267" spans="1:46" s="13" customFormat="1" ht="8.1" customHeight="1" x14ac:dyDescent="0.2">
      <c r="A267" s="14"/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9"/>
      <c r="O267" s="12"/>
      <c r="P267" s="12"/>
      <c r="Q267" s="12"/>
      <c r="R267" s="12"/>
      <c r="S267" s="12"/>
      <c r="T267" s="12"/>
      <c r="U267" s="12"/>
      <c r="V267" s="12"/>
      <c r="W267" s="15"/>
      <c r="X267" s="14"/>
      <c r="Y267" s="98"/>
      <c r="Z267" s="98"/>
      <c r="AA267" s="98"/>
      <c r="AB267" s="98"/>
      <c r="AC267" s="98"/>
      <c r="AD267" s="98"/>
      <c r="AE267" s="98"/>
      <c r="AF267" s="98"/>
      <c r="AG267" s="98"/>
      <c r="AH267" s="98"/>
      <c r="AI267" s="98"/>
      <c r="AJ267" s="98"/>
      <c r="AK267" s="99"/>
      <c r="AL267" s="12"/>
      <c r="AM267" s="12"/>
      <c r="AN267" s="12"/>
      <c r="AO267" s="12"/>
      <c r="AP267" s="12"/>
      <c r="AQ267" s="12"/>
      <c r="AR267" s="12"/>
      <c r="AS267" s="12"/>
      <c r="AT267" s="15"/>
    </row>
    <row r="268" spans="1:46" s="13" customFormat="1" ht="9.75" customHeight="1" x14ac:dyDescent="0.2">
      <c r="A268" s="14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5"/>
      <c r="X268" s="14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5"/>
    </row>
    <row r="269" spans="1:46" s="13" customFormat="1" ht="8.1" customHeight="1" x14ac:dyDescent="0.2">
      <c r="A269" s="14"/>
      <c r="B269" s="100" t="s">
        <v>276</v>
      </c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1"/>
      <c r="O269" s="12"/>
      <c r="P269" s="12"/>
      <c r="Q269" s="12"/>
      <c r="R269" s="12"/>
      <c r="S269" s="12"/>
      <c r="T269" s="12"/>
      <c r="U269" s="12"/>
      <c r="V269" s="12"/>
      <c r="W269" s="15"/>
      <c r="X269" s="14"/>
      <c r="Y269" s="100" t="s">
        <v>277</v>
      </c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1"/>
      <c r="AL269" s="12"/>
      <c r="AM269" s="12"/>
      <c r="AN269" s="12"/>
      <c r="AO269" s="12"/>
      <c r="AP269" s="12"/>
      <c r="AQ269" s="12"/>
      <c r="AR269" s="12"/>
      <c r="AS269" s="12"/>
      <c r="AT269" s="15"/>
    </row>
    <row r="270" spans="1:46" s="13" customFormat="1" ht="9.9499999999999993" customHeight="1" x14ac:dyDescent="0.2">
      <c r="A270" s="14"/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1"/>
      <c r="O270" s="12"/>
      <c r="P270" s="12"/>
      <c r="Q270" s="12"/>
      <c r="R270" s="12"/>
      <c r="S270" s="12"/>
      <c r="T270" s="12"/>
      <c r="U270" s="12"/>
      <c r="V270" s="12"/>
      <c r="W270" s="15"/>
      <c r="X270" s="14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1"/>
      <c r="AL270" s="12"/>
      <c r="AM270" s="12"/>
      <c r="AN270" s="12"/>
      <c r="AO270" s="12"/>
      <c r="AP270" s="12"/>
      <c r="AQ270" s="12"/>
      <c r="AR270" s="12"/>
      <c r="AS270" s="12"/>
      <c r="AT270" s="15"/>
    </row>
    <row r="271" spans="1:46" s="13" customFormat="1" ht="9.9499999999999993" customHeight="1" x14ac:dyDescent="0.2">
      <c r="A271" s="14"/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1"/>
      <c r="O271" s="12"/>
      <c r="P271" s="12"/>
      <c r="Q271" s="12"/>
      <c r="R271" s="12"/>
      <c r="S271" s="12"/>
      <c r="T271" s="12"/>
      <c r="U271" s="12"/>
      <c r="V271" s="12"/>
      <c r="W271" s="15"/>
      <c r="X271" s="14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1"/>
      <c r="AL271" s="12"/>
      <c r="AM271" s="12"/>
      <c r="AN271" s="12"/>
      <c r="AO271" s="12"/>
      <c r="AP271" s="12"/>
      <c r="AQ271" s="12"/>
      <c r="AR271" s="12"/>
      <c r="AS271" s="12"/>
      <c r="AT271" s="15"/>
    </row>
    <row r="272" spans="1:46" s="13" customFormat="1" ht="9.9499999999999993" customHeight="1" x14ac:dyDescent="0.2">
      <c r="A272" s="14"/>
      <c r="B272" s="100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1"/>
      <c r="O272" s="12"/>
      <c r="P272" s="12"/>
      <c r="Q272" s="12"/>
      <c r="R272" s="12"/>
      <c r="S272" s="12"/>
      <c r="T272" s="12"/>
      <c r="U272" s="12"/>
      <c r="V272" s="12"/>
      <c r="W272" s="15"/>
      <c r="X272" s="14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1"/>
      <c r="AL272" s="12"/>
      <c r="AM272" s="12"/>
      <c r="AN272" s="12"/>
      <c r="AO272" s="12"/>
      <c r="AP272" s="12"/>
      <c r="AQ272" s="12"/>
      <c r="AR272" s="12"/>
      <c r="AS272" s="12"/>
      <c r="AT272" s="15"/>
    </row>
    <row r="273" spans="1:46" s="13" customFormat="1" ht="6" customHeight="1" x14ac:dyDescent="0.2">
      <c r="A273" s="16"/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7"/>
      <c r="P273" s="17"/>
      <c r="Q273" s="17"/>
      <c r="R273" s="17"/>
      <c r="S273" s="17"/>
      <c r="T273" s="17"/>
      <c r="U273" s="17"/>
      <c r="V273" s="17"/>
      <c r="W273" s="18"/>
      <c r="X273" s="16"/>
      <c r="Y273" s="102"/>
      <c r="Z273" s="102"/>
      <c r="AA273" s="102"/>
      <c r="AB273" s="102"/>
      <c r="AC273" s="102"/>
      <c r="AD273" s="102"/>
      <c r="AE273" s="102"/>
      <c r="AF273" s="102"/>
      <c r="AG273" s="102"/>
      <c r="AH273" s="102"/>
      <c r="AI273" s="102"/>
      <c r="AJ273" s="102"/>
      <c r="AK273" s="102"/>
      <c r="AL273" s="17"/>
      <c r="AM273" s="17"/>
      <c r="AN273" s="17"/>
      <c r="AO273" s="17"/>
      <c r="AP273" s="17"/>
      <c r="AQ273" s="17"/>
      <c r="AR273" s="17"/>
      <c r="AS273" s="17"/>
      <c r="AT273" s="18"/>
    </row>
    <row r="274" spans="1:46" s="12" customFormat="1" ht="6.75" customHeight="1" x14ac:dyDescent="0.2">
      <c r="A274" s="9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1"/>
      <c r="X274" s="9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1"/>
    </row>
    <row r="275" spans="1:46" s="13" customFormat="1" ht="12.75" customHeight="1" x14ac:dyDescent="0.2">
      <c r="A27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5"/>
      <c r="X27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275" s="104"/>
      <c r="Z275" s="104"/>
      <c r="AA275" s="104"/>
      <c r="AB275" s="104"/>
      <c r="AC275" s="104"/>
      <c r="AD275" s="104"/>
      <c r="AE275" s="104"/>
      <c r="AF275" s="104"/>
      <c r="AG275" s="104"/>
      <c r="AH275" s="104"/>
      <c r="AI275" s="104"/>
      <c r="AJ275" s="104"/>
      <c r="AK275" s="104"/>
      <c r="AL275" s="104"/>
      <c r="AM275" s="104"/>
      <c r="AN275" s="104"/>
      <c r="AO275" s="104"/>
      <c r="AP275" s="104"/>
      <c r="AQ275" s="104"/>
      <c r="AR275" s="104"/>
      <c r="AS275" s="104"/>
      <c r="AT275" s="105"/>
    </row>
    <row r="276" spans="1:46" s="13" customFormat="1" ht="12.75" customHeight="1" x14ac:dyDescent="0.2">
      <c r="A276" s="106"/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5"/>
      <c r="X276" s="106"/>
      <c r="Y276" s="104"/>
      <c r="Z276" s="104"/>
      <c r="AA276" s="104"/>
      <c r="AB276" s="104"/>
      <c r="AC276" s="104"/>
      <c r="AD276" s="104"/>
      <c r="AE276" s="104"/>
      <c r="AF276" s="104"/>
      <c r="AG276" s="104"/>
      <c r="AH276" s="104"/>
      <c r="AI276" s="104"/>
      <c r="AJ276" s="104"/>
      <c r="AK276" s="104"/>
      <c r="AL276" s="104"/>
      <c r="AM276" s="104"/>
      <c r="AN276" s="104"/>
      <c r="AO276" s="104"/>
      <c r="AP276" s="104"/>
      <c r="AQ276" s="104"/>
      <c r="AR276" s="104"/>
      <c r="AS276" s="104"/>
      <c r="AT276" s="105"/>
    </row>
    <row r="277" spans="1:46" s="13" customFormat="1" ht="6" customHeight="1" x14ac:dyDescent="0.2">
      <c r="A277" s="14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5"/>
      <c r="X277" s="14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5"/>
    </row>
    <row r="278" spans="1:46" s="13" customFormat="1" ht="9.9499999999999993" customHeight="1" x14ac:dyDescent="0.2">
      <c r="A278" s="14"/>
      <c r="B278" s="107" t="str">
        <f>"ИНН "&amp;INN&amp;", БИК "&amp;BIC&amp;", Р/С "&amp;PersonalAcc</f>
        <v>ИНН 7453197647, БИК 047501001, Р/С 40101810400000010801</v>
      </c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28"/>
      <c r="P278" s="28"/>
      <c r="Q278" s="28"/>
      <c r="R278" s="28"/>
      <c r="S278" s="28"/>
      <c r="T278" s="28"/>
      <c r="U278" s="28"/>
      <c r="V278" s="28"/>
      <c r="W278" s="15"/>
      <c r="X278" s="14"/>
      <c r="Y278" s="107" t="str">
        <f>"ИНН "&amp;INN&amp;", БИК "&amp;BIC&amp;", Р/С "&amp;PersonalAcc</f>
        <v>ИНН 7453197647, БИК 047501001, Р/С 40101810400000010801</v>
      </c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28"/>
      <c r="AM278" s="28"/>
      <c r="AN278" s="28"/>
      <c r="AO278" s="28"/>
      <c r="AP278" s="28"/>
      <c r="AQ278" s="28"/>
      <c r="AR278" s="28"/>
      <c r="AS278" s="28"/>
      <c r="AT278" s="15"/>
    </row>
    <row r="279" spans="1:46" s="13" customFormat="1" ht="9.9499999999999993" customHeight="1" x14ac:dyDescent="0.2">
      <c r="A279" s="14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28"/>
      <c r="P279" s="28"/>
      <c r="Q279" s="28"/>
      <c r="R279" s="28"/>
      <c r="S279" s="28"/>
      <c r="T279" s="28"/>
      <c r="U279" s="28"/>
      <c r="V279" s="28"/>
      <c r="W279" s="15"/>
      <c r="X279" s="14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28"/>
      <c r="AM279" s="28"/>
      <c r="AN279" s="28"/>
      <c r="AO279" s="28"/>
      <c r="AP279" s="28"/>
      <c r="AQ279" s="28"/>
      <c r="AR279" s="28"/>
      <c r="AS279" s="28"/>
      <c r="AT279" s="15"/>
    </row>
    <row r="280" spans="1:46" s="13" customFormat="1" ht="6" customHeight="1" x14ac:dyDescent="0.2">
      <c r="A280" s="14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2"/>
      <c r="P280" s="12"/>
      <c r="Q280" s="12"/>
      <c r="R280" s="12"/>
      <c r="S280" s="12"/>
      <c r="T280" s="12"/>
      <c r="U280" s="12"/>
      <c r="V280" s="12"/>
      <c r="W280" s="15"/>
      <c r="X280" s="14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2"/>
      <c r="AM280" s="12"/>
      <c r="AN280" s="12"/>
      <c r="AO280" s="12"/>
      <c r="AP280" s="12"/>
      <c r="AQ280" s="12"/>
      <c r="AR280" s="12"/>
      <c r="AS280" s="12"/>
      <c r="AT280" s="15"/>
    </row>
    <row r="281" spans="1:46" s="13" customFormat="1" ht="8.1" customHeight="1" x14ac:dyDescent="0.2">
      <c r="A281" s="14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2"/>
      <c r="P281" s="12"/>
      <c r="Q281" s="12"/>
      <c r="R281" s="12"/>
      <c r="S281" s="12"/>
      <c r="T281" s="12"/>
      <c r="U281" s="12"/>
      <c r="V281" s="12"/>
      <c r="W281" s="15"/>
      <c r="X281" s="14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2"/>
      <c r="AM281" s="12"/>
      <c r="AN281" s="12"/>
      <c r="AO281" s="12"/>
      <c r="AP281" s="12"/>
      <c r="AQ281" s="12"/>
      <c r="AR281" s="12"/>
      <c r="AS281" s="12"/>
      <c r="AT281" s="15"/>
    </row>
    <row r="282" spans="1:46" s="13" customFormat="1" ht="8.1" customHeight="1" x14ac:dyDescent="0.2">
      <c r="A282" s="14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2"/>
      <c r="P282" s="12"/>
      <c r="Q282" s="12"/>
      <c r="R282" s="12"/>
      <c r="S282" s="12"/>
      <c r="T282" s="12"/>
      <c r="U282" s="12"/>
      <c r="V282" s="12"/>
      <c r="W282" s="15"/>
      <c r="X282" s="14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2"/>
      <c r="AM282" s="12"/>
      <c r="AN282" s="12"/>
      <c r="AO282" s="12"/>
      <c r="AP282" s="12"/>
      <c r="AQ282" s="12"/>
      <c r="AR282" s="12"/>
      <c r="AS282" s="12"/>
      <c r="AT282" s="15"/>
    </row>
    <row r="283" spans="1:46" s="13" customFormat="1" ht="9.9499999999999993" customHeight="1" x14ac:dyDescent="0.2">
      <c r="A283" s="14"/>
      <c r="B283" s="98" t="s">
        <v>386</v>
      </c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9"/>
      <c r="O283" s="12"/>
      <c r="P283" s="12"/>
      <c r="Q283" s="12"/>
      <c r="R283" s="12"/>
      <c r="S283" s="12"/>
      <c r="T283" s="12"/>
      <c r="U283" s="12"/>
      <c r="V283" s="12"/>
      <c r="W283" s="15"/>
      <c r="X283" s="14"/>
      <c r="Y283" s="98" t="s">
        <v>388</v>
      </c>
      <c r="Z283" s="98"/>
      <c r="AA283" s="98"/>
      <c r="AB283" s="98"/>
      <c r="AC283" s="98"/>
      <c r="AD283" s="98"/>
      <c r="AE283" s="98"/>
      <c r="AF283" s="98"/>
      <c r="AG283" s="98"/>
      <c r="AH283" s="98"/>
      <c r="AI283" s="98"/>
      <c r="AJ283" s="98"/>
      <c r="AK283" s="99"/>
      <c r="AL283" s="12"/>
      <c r="AM283" s="12"/>
      <c r="AN283" s="12"/>
      <c r="AO283" s="12"/>
      <c r="AP283" s="12"/>
      <c r="AQ283" s="12"/>
      <c r="AR283" s="12"/>
      <c r="AS283" s="12"/>
      <c r="AT283" s="15"/>
    </row>
    <row r="284" spans="1:46" s="13" customFormat="1" ht="8.1" customHeight="1" x14ac:dyDescent="0.2">
      <c r="A284" s="14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9"/>
      <c r="O284" s="12"/>
      <c r="P284" s="12"/>
      <c r="Q284" s="12"/>
      <c r="R284" s="12"/>
      <c r="S284" s="12"/>
      <c r="T284" s="12"/>
      <c r="U284" s="12"/>
      <c r="V284" s="12"/>
      <c r="W284" s="15"/>
      <c r="X284" s="14"/>
      <c r="Y284" s="98"/>
      <c r="Z284" s="98"/>
      <c r="AA284" s="98"/>
      <c r="AB284" s="98"/>
      <c r="AC284" s="98"/>
      <c r="AD284" s="98"/>
      <c r="AE284" s="98"/>
      <c r="AF284" s="98"/>
      <c r="AG284" s="98"/>
      <c r="AH284" s="98"/>
      <c r="AI284" s="98"/>
      <c r="AJ284" s="98"/>
      <c r="AK284" s="99"/>
      <c r="AL284" s="12"/>
      <c r="AM284" s="12"/>
      <c r="AN284" s="12"/>
      <c r="AO284" s="12"/>
      <c r="AP284" s="12"/>
      <c r="AQ284" s="12"/>
      <c r="AR284" s="12"/>
      <c r="AS284" s="12"/>
      <c r="AT284" s="15"/>
    </row>
    <row r="285" spans="1:46" s="13" customFormat="1" ht="8.1" customHeight="1" x14ac:dyDescent="0.2">
      <c r="A285" s="14"/>
      <c r="B285" s="98" t="s">
        <v>337</v>
      </c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9"/>
      <c r="O285" s="12"/>
      <c r="P285" s="12"/>
      <c r="Q285" s="12"/>
      <c r="R285" s="12"/>
      <c r="S285" s="12"/>
      <c r="T285" s="12"/>
      <c r="U285" s="12"/>
      <c r="V285" s="12"/>
      <c r="W285" s="15"/>
      <c r="X285" s="14"/>
      <c r="Y285" s="98" t="s">
        <v>337</v>
      </c>
      <c r="Z285" s="98"/>
      <c r="AA285" s="98"/>
      <c r="AB285" s="98"/>
      <c r="AC285" s="98"/>
      <c r="AD285" s="98"/>
      <c r="AE285" s="98"/>
      <c r="AF285" s="98"/>
      <c r="AG285" s="98"/>
      <c r="AH285" s="98"/>
      <c r="AI285" s="98"/>
      <c r="AJ285" s="98"/>
      <c r="AK285" s="99"/>
      <c r="AL285" s="12"/>
      <c r="AM285" s="12"/>
      <c r="AN285" s="12"/>
      <c r="AO285" s="12"/>
      <c r="AP285" s="12"/>
      <c r="AQ285" s="12"/>
      <c r="AR285" s="12"/>
      <c r="AS285" s="12"/>
      <c r="AT285" s="15"/>
    </row>
    <row r="286" spans="1:46" s="13" customFormat="1" ht="9.9499999999999993" customHeight="1" x14ac:dyDescent="0.2">
      <c r="A286" s="14"/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9"/>
      <c r="O286" s="12"/>
      <c r="P286" s="12"/>
      <c r="Q286" s="12"/>
      <c r="R286" s="12"/>
      <c r="S286" s="12"/>
      <c r="T286" s="12"/>
      <c r="U286" s="12"/>
      <c r="V286" s="12"/>
      <c r="W286" s="15"/>
      <c r="X286" s="14"/>
      <c r="Y286" s="98"/>
      <c r="Z286" s="98"/>
      <c r="AA286" s="98"/>
      <c r="AB286" s="98"/>
      <c r="AC286" s="98"/>
      <c r="AD286" s="98"/>
      <c r="AE286" s="98"/>
      <c r="AF286" s="98"/>
      <c r="AG286" s="98"/>
      <c r="AH286" s="98"/>
      <c r="AI286" s="98"/>
      <c r="AJ286" s="98"/>
      <c r="AK286" s="99"/>
      <c r="AL286" s="12"/>
      <c r="AM286" s="12"/>
      <c r="AN286" s="12"/>
      <c r="AO286" s="12"/>
      <c r="AP286" s="12"/>
      <c r="AQ286" s="12"/>
      <c r="AR286" s="12"/>
      <c r="AS286" s="12"/>
      <c r="AT286" s="15"/>
    </row>
    <row r="287" spans="1:46" s="13" customFormat="1" ht="8.1" customHeight="1" x14ac:dyDescent="0.2">
      <c r="A287" s="14"/>
      <c r="B287" s="98" t="s">
        <v>387</v>
      </c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9"/>
      <c r="O287" s="12"/>
      <c r="P287" s="12"/>
      <c r="Q287" s="12"/>
      <c r="R287" s="12"/>
      <c r="S287" s="12"/>
      <c r="T287" s="12"/>
      <c r="U287" s="12"/>
      <c r="V287" s="12"/>
      <c r="W287" s="15"/>
      <c r="X287" s="14"/>
      <c r="Y287" s="98" t="s">
        <v>389</v>
      </c>
      <c r="Z287" s="98"/>
      <c r="AA287" s="98"/>
      <c r="AB287" s="98"/>
      <c r="AC287" s="98"/>
      <c r="AD287" s="98"/>
      <c r="AE287" s="98"/>
      <c r="AF287" s="98"/>
      <c r="AG287" s="98"/>
      <c r="AH287" s="98"/>
      <c r="AI287" s="98"/>
      <c r="AJ287" s="98"/>
      <c r="AK287" s="99"/>
      <c r="AL287" s="12"/>
      <c r="AM287" s="12"/>
      <c r="AN287" s="12"/>
      <c r="AO287" s="12"/>
      <c r="AP287" s="12"/>
      <c r="AQ287" s="12"/>
      <c r="AR287" s="12"/>
      <c r="AS287" s="12"/>
      <c r="AT287" s="15"/>
    </row>
    <row r="288" spans="1:46" s="13" customFormat="1" ht="8.1" customHeight="1" x14ac:dyDescent="0.2">
      <c r="A288" s="14"/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9"/>
      <c r="O288" s="12"/>
      <c r="P288" s="12"/>
      <c r="Q288" s="12"/>
      <c r="R288" s="12"/>
      <c r="S288" s="12"/>
      <c r="T288" s="12"/>
      <c r="U288" s="12"/>
      <c r="V288" s="12"/>
      <c r="W288" s="15"/>
      <c r="X288" s="14"/>
      <c r="Y288" s="98"/>
      <c r="Z288" s="98"/>
      <c r="AA288" s="98"/>
      <c r="AB288" s="98"/>
      <c r="AC288" s="98"/>
      <c r="AD288" s="98"/>
      <c r="AE288" s="98"/>
      <c r="AF288" s="98"/>
      <c r="AG288" s="98"/>
      <c r="AH288" s="98"/>
      <c r="AI288" s="98"/>
      <c r="AJ288" s="98"/>
      <c r="AK288" s="99"/>
      <c r="AL288" s="12"/>
      <c r="AM288" s="12"/>
      <c r="AN288" s="12"/>
      <c r="AO288" s="12"/>
      <c r="AP288" s="12"/>
      <c r="AQ288" s="12"/>
      <c r="AR288" s="12"/>
      <c r="AS288" s="12"/>
      <c r="AT288" s="15"/>
    </row>
    <row r="289" spans="1:46" s="13" customFormat="1" ht="9.9499999999999993" customHeight="1" x14ac:dyDescent="0.2">
      <c r="A289" s="14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5"/>
      <c r="X289" s="14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5"/>
    </row>
    <row r="290" spans="1:46" s="13" customFormat="1" ht="8.1" customHeight="1" x14ac:dyDescent="0.2">
      <c r="A290" s="14"/>
      <c r="B290" s="100" t="s">
        <v>278</v>
      </c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1"/>
      <c r="O290" s="12"/>
      <c r="P290" s="12"/>
      <c r="Q290" s="12"/>
      <c r="R290" s="12"/>
      <c r="S290" s="12"/>
      <c r="T290" s="12"/>
      <c r="U290" s="12"/>
      <c r="V290" s="12"/>
      <c r="W290" s="15"/>
      <c r="X290" s="14"/>
      <c r="Y290" s="100" t="s">
        <v>279</v>
      </c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1"/>
      <c r="AL290" s="12"/>
      <c r="AM290" s="12"/>
      <c r="AN290" s="12"/>
      <c r="AO290" s="12"/>
      <c r="AP290" s="12"/>
      <c r="AQ290" s="12"/>
      <c r="AR290" s="12"/>
      <c r="AS290" s="12"/>
      <c r="AT290" s="15"/>
    </row>
    <row r="291" spans="1:46" s="13" customFormat="1" ht="9.9499999999999993" customHeight="1" x14ac:dyDescent="0.2">
      <c r="A291" s="14"/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1"/>
      <c r="O291" s="12"/>
      <c r="P291" s="12"/>
      <c r="Q291" s="12"/>
      <c r="R291" s="12"/>
      <c r="S291" s="12"/>
      <c r="T291" s="12"/>
      <c r="U291" s="12"/>
      <c r="V291" s="12"/>
      <c r="W291" s="15"/>
      <c r="X291" s="14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1"/>
      <c r="AL291" s="12"/>
      <c r="AM291" s="12"/>
      <c r="AN291" s="12"/>
      <c r="AO291" s="12"/>
      <c r="AP291" s="12"/>
      <c r="AQ291" s="12"/>
      <c r="AR291" s="12"/>
      <c r="AS291" s="12"/>
      <c r="AT291" s="15"/>
    </row>
    <row r="292" spans="1:46" s="13" customFormat="1" ht="9.9499999999999993" customHeight="1" x14ac:dyDescent="0.2">
      <c r="A292" s="14"/>
      <c r="B292" s="100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1"/>
      <c r="O292" s="12"/>
      <c r="P292" s="12"/>
      <c r="Q292" s="12"/>
      <c r="R292" s="12"/>
      <c r="S292" s="12"/>
      <c r="T292" s="12"/>
      <c r="U292" s="12"/>
      <c r="V292" s="12"/>
      <c r="W292" s="15"/>
      <c r="X292" s="14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1"/>
      <c r="AL292" s="12"/>
      <c r="AM292" s="12"/>
      <c r="AN292" s="12"/>
      <c r="AO292" s="12"/>
      <c r="AP292" s="12"/>
      <c r="AQ292" s="12"/>
      <c r="AR292" s="12"/>
      <c r="AS292" s="12"/>
      <c r="AT292" s="15"/>
    </row>
    <row r="293" spans="1:46" s="13" customFormat="1" ht="9.9499999999999993" customHeight="1" x14ac:dyDescent="0.2">
      <c r="A293" s="14"/>
      <c r="B293" s="100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1"/>
      <c r="O293" s="12"/>
      <c r="P293" s="12"/>
      <c r="Q293" s="12"/>
      <c r="R293" s="12"/>
      <c r="S293" s="12"/>
      <c r="T293" s="12"/>
      <c r="U293" s="12"/>
      <c r="V293" s="12"/>
      <c r="W293" s="15"/>
      <c r="X293" s="14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1"/>
      <c r="AL293" s="12"/>
      <c r="AM293" s="12"/>
      <c r="AN293" s="12"/>
      <c r="AO293" s="12"/>
      <c r="AP293" s="12"/>
      <c r="AQ293" s="12"/>
      <c r="AR293" s="12"/>
      <c r="AS293" s="12"/>
      <c r="AT293" s="15"/>
    </row>
    <row r="294" spans="1:46" s="13" customFormat="1" ht="6" customHeight="1" x14ac:dyDescent="0.2">
      <c r="A294" s="16"/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7"/>
      <c r="P294" s="17"/>
      <c r="Q294" s="17"/>
      <c r="R294" s="17"/>
      <c r="S294" s="17"/>
      <c r="T294" s="17"/>
      <c r="U294" s="17"/>
      <c r="V294" s="17"/>
      <c r="W294" s="18"/>
      <c r="X294" s="16"/>
      <c r="Y294" s="102"/>
      <c r="Z294" s="102"/>
      <c r="AA294" s="102"/>
      <c r="AB294" s="102"/>
      <c r="AC294" s="102"/>
      <c r="AD294" s="102"/>
      <c r="AE294" s="102"/>
      <c r="AF294" s="102"/>
      <c r="AG294" s="102"/>
      <c r="AH294" s="102"/>
      <c r="AI294" s="102"/>
      <c r="AJ294" s="102"/>
      <c r="AK294" s="102"/>
      <c r="AL294" s="17"/>
      <c r="AM294" s="17"/>
      <c r="AN294" s="17"/>
      <c r="AO294" s="17"/>
      <c r="AP294" s="17"/>
      <c r="AQ294" s="17"/>
      <c r="AR294" s="17"/>
      <c r="AS294" s="17"/>
      <c r="AT294" s="18"/>
    </row>
    <row r="295" spans="1:46" s="13" customFormat="1" ht="9.9499999999999993" customHeight="1" x14ac:dyDescent="0.2">
      <c r="A295" s="9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1"/>
      <c r="X295" s="9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1"/>
    </row>
    <row r="296" spans="1:46" s="13" customFormat="1" ht="12.75" customHeight="1" x14ac:dyDescent="0.2">
      <c r="A29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5"/>
      <c r="X29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296" s="104"/>
      <c r="Z296" s="104"/>
      <c r="AA296" s="104"/>
      <c r="AB296" s="104"/>
      <c r="AC296" s="104"/>
      <c r="AD296" s="104"/>
      <c r="AE296" s="104"/>
      <c r="AF296" s="104"/>
      <c r="AG296" s="104"/>
      <c r="AH296" s="104"/>
      <c r="AI296" s="104"/>
      <c r="AJ296" s="104"/>
      <c r="AK296" s="104"/>
      <c r="AL296" s="104"/>
      <c r="AM296" s="104"/>
      <c r="AN296" s="104"/>
      <c r="AO296" s="104"/>
      <c r="AP296" s="104"/>
      <c r="AQ296" s="104"/>
      <c r="AR296" s="104"/>
      <c r="AS296" s="104"/>
      <c r="AT296" s="105"/>
    </row>
    <row r="297" spans="1:46" s="13" customFormat="1" ht="12.75" customHeight="1" x14ac:dyDescent="0.2">
      <c r="A297" s="106"/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5"/>
      <c r="X297" s="106"/>
      <c r="Y297" s="104"/>
      <c r="Z297" s="104"/>
      <c r="AA297" s="104"/>
      <c r="AB297" s="104"/>
      <c r="AC297" s="104"/>
      <c r="AD297" s="104"/>
      <c r="AE297" s="104"/>
      <c r="AF297" s="104"/>
      <c r="AG297" s="104"/>
      <c r="AH297" s="104"/>
      <c r="AI297" s="104"/>
      <c r="AJ297" s="104"/>
      <c r="AK297" s="104"/>
      <c r="AL297" s="104"/>
      <c r="AM297" s="104"/>
      <c r="AN297" s="104"/>
      <c r="AO297" s="104"/>
      <c r="AP297" s="104"/>
      <c r="AQ297" s="104"/>
      <c r="AR297" s="104"/>
      <c r="AS297" s="104"/>
      <c r="AT297" s="105"/>
    </row>
    <row r="298" spans="1:46" s="13" customFormat="1" ht="6" customHeight="1" x14ac:dyDescent="0.2">
      <c r="A298" s="14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5"/>
      <c r="X298" s="14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5"/>
    </row>
    <row r="299" spans="1:46" s="13" customFormat="1" ht="9.9499999999999993" customHeight="1" x14ac:dyDescent="0.2">
      <c r="A299" s="14"/>
      <c r="B299" s="107" t="str">
        <f>"ИНН "&amp;INN&amp;", БИК "&amp;BIC&amp;", Р/С "&amp;PersonalAcc</f>
        <v>ИНН 7453197647, БИК 047501001, Р/С 40101810400000010801</v>
      </c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28"/>
      <c r="P299" s="28"/>
      <c r="Q299" s="28"/>
      <c r="R299" s="28"/>
      <c r="S299" s="28"/>
      <c r="T299" s="28"/>
      <c r="U299" s="28"/>
      <c r="V299" s="28"/>
      <c r="W299" s="15"/>
      <c r="X299" s="14"/>
      <c r="Y299" s="107" t="str">
        <f>"ИНН "&amp;INN&amp;", БИК "&amp;BIC&amp;", Р/С "&amp;PersonalAcc</f>
        <v>ИНН 7453197647, БИК 047501001, Р/С 40101810400000010801</v>
      </c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28"/>
      <c r="AM299" s="28"/>
      <c r="AN299" s="28"/>
      <c r="AO299" s="28"/>
      <c r="AP299" s="28"/>
      <c r="AQ299" s="28"/>
      <c r="AR299" s="28"/>
      <c r="AS299" s="28"/>
      <c r="AT299" s="15"/>
    </row>
    <row r="300" spans="1:46" s="13" customFormat="1" ht="9.9499999999999993" customHeight="1" x14ac:dyDescent="0.2">
      <c r="A300" s="14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28"/>
      <c r="P300" s="28"/>
      <c r="Q300" s="28"/>
      <c r="R300" s="28"/>
      <c r="S300" s="28"/>
      <c r="T300" s="28"/>
      <c r="U300" s="28"/>
      <c r="V300" s="28"/>
      <c r="W300" s="15"/>
      <c r="X300" s="14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28"/>
      <c r="AM300" s="28"/>
      <c r="AN300" s="28"/>
      <c r="AO300" s="28"/>
      <c r="AP300" s="28"/>
      <c r="AQ300" s="28"/>
      <c r="AR300" s="28"/>
      <c r="AS300" s="28"/>
      <c r="AT300" s="15"/>
    </row>
    <row r="301" spans="1:46" s="13" customFormat="1" ht="6" customHeight="1" x14ac:dyDescent="0.2">
      <c r="A301" s="14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2"/>
      <c r="P301" s="12"/>
      <c r="Q301" s="12"/>
      <c r="R301" s="12"/>
      <c r="S301" s="12"/>
      <c r="T301" s="12"/>
      <c r="U301" s="12"/>
      <c r="V301" s="12"/>
      <c r="W301" s="15"/>
      <c r="X301" s="14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2"/>
      <c r="AM301" s="12"/>
      <c r="AN301" s="12"/>
      <c r="AO301" s="12"/>
      <c r="AP301" s="12"/>
      <c r="AQ301" s="12"/>
      <c r="AR301" s="12"/>
      <c r="AS301" s="12"/>
      <c r="AT301" s="15"/>
    </row>
    <row r="302" spans="1:46" s="13" customFormat="1" ht="8.1" customHeight="1" x14ac:dyDescent="0.2">
      <c r="A302" s="14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2"/>
      <c r="P302" s="12"/>
      <c r="Q302" s="12"/>
      <c r="R302" s="12"/>
      <c r="S302" s="12"/>
      <c r="T302" s="12"/>
      <c r="U302" s="12"/>
      <c r="V302" s="12"/>
      <c r="W302" s="15"/>
      <c r="X302" s="14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2"/>
      <c r="AM302" s="12"/>
      <c r="AN302" s="12"/>
      <c r="AO302" s="12"/>
      <c r="AP302" s="12"/>
      <c r="AQ302" s="12"/>
      <c r="AR302" s="12"/>
      <c r="AS302" s="12"/>
      <c r="AT302" s="15"/>
    </row>
    <row r="303" spans="1:46" s="13" customFormat="1" ht="8.1" customHeight="1" x14ac:dyDescent="0.2">
      <c r="A303" s="14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2"/>
      <c r="P303" s="12"/>
      <c r="Q303" s="12"/>
      <c r="R303" s="12"/>
      <c r="S303" s="12"/>
      <c r="T303" s="12"/>
      <c r="U303" s="12"/>
      <c r="V303" s="12"/>
      <c r="W303" s="15"/>
      <c r="X303" s="14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2"/>
      <c r="AM303" s="12"/>
      <c r="AN303" s="12"/>
      <c r="AO303" s="12"/>
      <c r="AP303" s="12"/>
      <c r="AQ303" s="12"/>
      <c r="AR303" s="12"/>
      <c r="AS303" s="12"/>
      <c r="AT303" s="15"/>
    </row>
    <row r="304" spans="1:46" s="13" customFormat="1" ht="9.9499999999999993" customHeight="1" x14ac:dyDescent="0.2">
      <c r="A304" s="14"/>
      <c r="B304" s="98" t="s">
        <v>390</v>
      </c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9"/>
      <c r="O304" s="12"/>
      <c r="P304" s="12"/>
      <c r="Q304" s="12"/>
      <c r="R304" s="12"/>
      <c r="S304" s="12"/>
      <c r="T304" s="12"/>
      <c r="U304" s="12"/>
      <c r="V304" s="12"/>
      <c r="W304" s="15"/>
      <c r="X304" s="14"/>
      <c r="Y304" s="98" t="s">
        <v>392</v>
      </c>
      <c r="Z304" s="98"/>
      <c r="AA304" s="98"/>
      <c r="AB304" s="98"/>
      <c r="AC304" s="98"/>
      <c r="AD304" s="98"/>
      <c r="AE304" s="98"/>
      <c r="AF304" s="98"/>
      <c r="AG304" s="98"/>
      <c r="AH304" s="98"/>
      <c r="AI304" s="98"/>
      <c r="AJ304" s="98"/>
      <c r="AK304" s="99"/>
      <c r="AL304" s="12"/>
      <c r="AM304" s="12"/>
      <c r="AN304" s="12"/>
      <c r="AO304" s="12"/>
      <c r="AP304" s="12"/>
      <c r="AQ304" s="12"/>
      <c r="AR304" s="12"/>
      <c r="AS304" s="12"/>
      <c r="AT304" s="15"/>
    </row>
    <row r="305" spans="1:46" s="13" customFormat="1" ht="8.1" customHeight="1" x14ac:dyDescent="0.2">
      <c r="A305" s="14"/>
      <c r="B305" s="98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9"/>
      <c r="O305" s="12"/>
      <c r="P305" s="12"/>
      <c r="Q305" s="12"/>
      <c r="R305" s="12"/>
      <c r="S305" s="12"/>
      <c r="T305" s="12"/>
      <c r="U305" s="12"/>
      <c r="V305" s="12"/>
      <c r="W305" s="15"/>
      <c r="X305" s="14"/>
      <c r="Y305" s="98"/>
      <c r="Z305" s="98"/>
      <c r="AA305" s="98"/>
      <c r="AB305" s="98"/>
      <c r="AC305" s="98"/>
      <c r="AD305" s="98"/>
      <c r="AE305" s="98"/>
      <c r="AF305" s="98"/>
      <c r="AG305" s="98"/>
      <c r="AH305" s="98"/>
      <c r="AI305" s="98"/>
      <c r="AJ305" s="98"/>
      <c r="AK305" s="99"/>
      <c r="AL305" s="12"/>
      <c r="AM305" s="12"/>
      <c r="AN305" s="12"/>
      <c r="AO305" s="12"/>
      <c r="AP305" s="12"/>
      <c r="AQ305" s="12"/>
      <c r="AR305" s="12"/>
      <c r="AS305" s="12"/>
      <c r="AT305" s="15"/>
    </row>
    <row r="306" spans="1:46" s="13" customFormat="1" ht="8.1" customHeight="1" x14ac:dyDescent="0.2">
      <c r="A306" s="14"/>
      <c r="B306" s="98" t="s">
        <v>337</v>
      </c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9"/>
      <c r="O306" s="12"/>
      <c r="P306" s="12"/>
      <c r="Q306" s="12"/>
      <c r="R306" s="12"/>
      <c r="S306" s="12"/>
      <c r="T306" s="12"/>
      <c r="U306" s="12"/>
      <c r="V306" s="12"/>
      <c r="W306" s="15"/>
      <c r="X306" s="14"/>
      <c r="Y306" s="98" t="s">
        <v>337</v>
      </c>
      <c r="Z306" s="98"/>
      <c r="AA306" s="98"/>
      <c r="AB306" s="98"/>
      <c r="AC306" s="98"/>
      <c r="AD306" s="98"/>
      <c r="AE306" s="98"/>
      <c r="AF306" s="98"/>
      <c r="AG306" s="98"/>
      <c r="AH306" s="98"/>
      <c r="AI306" s="98"/>
      <c r="AJ306" s="98"/>
      <c r="AK306" s="99"/>
      <c r="AL306" s="12"/>
      <c r="AM306" s="12"/>
      <c r="AN306" s="12"/>
      <c r="AO306" s="12"/>
      <c r="AP306" s="12"/>
      <c r="AQ306" s="12"/>
      <c r="AR306" s="12"/>
      <c r="AS306" s="12"/>
      <c r="AT306" s="15"/>
    </row>
    <row r="307" spans="1:46" s="13" customFormat="1" ht="9.9499999999999993" customHeight="1" x14ac:dyDescent="0.2">
      <c r="A307" s="14"/>
      <c r="B307" s="98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9"/>
      <c r="O307" s="12"/>
      <c r="P307" s="12"/>
      <c r="Q307" s="12"/>
      <c r="R307" s="12"/>
      <c r="S307" s="12"/>
      <c r="T307" s="12"/>
      <c r="U307" s="12"/>
      <c r="V307" s="12"/>
      <c r="W307" s="15"/>
      <c r="X307" s="14"/>
      <c r="Y307" s="98"/>
      <c r="Z307" s="98"/>
      <c r="AA307" s="98"/>
      <c r="AB307" s="98"/>
      <c r="AC307" s="98"/>
      <c r="AD307" s="98"/>
      <c r="AE307" s="98"/>
      <c r="AF307" s="98"/>
      <c r="AG307" s="98"/>
      <c r="AH307" s="98"/>
      <c r="AI307" s="98"/>
      <c r="AJ307" s="98"/>
      <c r="AK307" s="99"/>
      <c r="AL307" s="12"/>
      <c r="AM307" s="12"/>
      <c r="AN307" s="12"/>
      <c r="AO307" s="12"/>
      <c r="AP307" s="12"/>
      <c r="AQ307" s="12"/>
      <c r="AR307" s="12"/>
      <c r="AS307" s="12"/>
      <c r="AT307" s="15"/>
    </row>
    <row r="308" spans="1:46" s="13" customFormat="1" ht="8.1" customHeight="1" x14ac:dyDescent="0.2">
      <c r="A308" s="14"/>
      <c r="B308" s="98" t="s">
        <v>391</v>
      </c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9"/>
      <c r="O308" s="12"/>
      <c r="P308" s="12"/>
      <c r="Q308" s="12"/>
      <c r="R308" s="12"/>
      <c r="S308" s="12"/>
      <c r="T308" s="12"/>
      <c r="U308" s="12"/>
      <c r="V308" s="12"/>
      <c r="W308" s="15"/>
      <c r="X308" s="14"/>
      <c r="Y308" s="98" t="s">
        <v>393</v>
      </c>
      <c r="Z308" s="98"/>
      <c r="AA308" s="98"/>
      <c r="AB308" s="98"/>
      <c r="AC308" s="98"/>
      <c r="AD308" s="98"/>
      <c r="AE308" s="98"/>
      <c r="AF308" s="98"/>
      <c r="AG308" s="98"/>
      <c r="AH308" s="98"/>
      <c r="AI308" s="98"/>
      <c r="AJ308" s="98"/>
      <c r="AK308" s="99"/>
      <c r="AL308" s="12"/>
      <c r="AM308" s="12"/>
      <c r="AN308" s="12"/>
      <c r="AO308" s="12"/>
      <c r="AP308" s="12"/>
      <c r="AQ308" s="12"/>
      <c r="AR308" s="12"/>
      <c r="AS308" s="12"/>
      <c r="AT308" s="15"/>
    </row>
    <row r="309" spans="1:46" s="13" customFormat="1" ht="8.1" customHeight="1" x14ac:dyDescent="0.2">
      <c r="A309" s="14"/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9"/>
      <c r="O309" s="12"/>
      <c r="P309" s="12"/>
      <c r="Q309" s="12"/>
      <c r="R309" s="12"/>
      <c r="S309" s="12"/>
      <c r="T309" s="12"/>
      <c r="U309" s="12"/>
      <c r="V309" s="12"/>
      <c r="W309" s="15"/>
      <c r="X309" s="14"/>
      <c r="Y309" s="98"/>
      <c r="Z309" s="98"/>
      <c r="AA309" s="98"/>
      <c r="AB309" s="98"/>
      <c r="AC309" s="98"/>
      <c r="AD309" s="98"/>
      <c r="AE309" s="98"/>
      <c r="AF309" s="98"/>
      <c r="AG309" s="98"/>
      <c r="AH309" s="98"/>
      <c r="AI309" s="98"/>
      <c r="AJ309" s="98"/>
      <c r="AK309" s="99"/>
      <c r="AL309" s="12"/>
      <c r="AM309" s="12"/>
      <c r="AN309" s="12"/>
      <c r="AO309" s="12"/>
      <c r="AP309" s="12"/>
      <c r="AQ309" s="12"/>
      <c r="AR309" s="12"/>
      <c r="AS309" s="12"/>
      <c r="AT309" s="15"/>
    </row>
    <row r="310" spans="1:46" s="13" customFormat="1" ht="9.9499999999999993" customHeight="1" x14ac:dyDescent="0.2">
      <c r="A310" s="14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5"/>
      <c r="X310" s="14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5"/>
    </row>
    <row r="311" spans="1:46" s="13" customFormat="1" ht="8.1" customHeight="1" x14ac:dyDescent="0.2">
      <c r="A311" s="14"/>
      <c r="B311" s="100" t="s">
        <v>280</v>
      </c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1"/>
      <c r="O311" s="12"/>
      <c r="P311" s="12"/>
      <c r="Q311" s="12"/>
      <c r="R311" s="12"/>
      <c r="S311" s="12"/>
      <c r="T311" s="12"/>
      <c r="U311" s="12"/>
      <c r="V311" s="12"/>
      <c r="W311" s="15"/>
      <c r="X311" s="14"/>
      <c r="Y311" s="100" t="s">
        <v>281</v>
      </c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1"/>
      <c r="AL311" s="12"/>
      <c r="AM311" s="12"/>
      <c r="AN311" s="12"/>
      <c r="AO311" s="12"/>
      <c r="AP311" s="12"/>
      <c r="AQ311" s="12"/>
      <c r="AR311" s="12"/>
      <c r="AS311" s="12"/>
      <c r="AT311" s="15"/>
    </row>
    <row r="312" spans="1:46" s="13" customFormat="1" ht="9.9499999999999993" customHeight="1" x14ac:dyDescent="0.2">
      <c r="A312" s="14"/>
      <c r="B312" s="100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1"/>
      <c r="O312" s="12"/>
      <c r="P312" s="12"/>
      <c r="Q312" s="12"/>
      <c r="R312" s="12"/>
      <c r="S312" s="12"/>
      <c r="T312" s="12"/>
      <c r="U312" s="12"/>
      <c r="V312" s="12"/>
      <c r="W312" s="15"/>
      <c r="X312" s="14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1"/>
      <c r="AL312" s="12"/>
      <c r="AM312" s="12"/>
      <c r="AN312" s="12"/>
      <c r="AO312" s="12"/>
      <c r="AP312" s="12"/>
      <c r="AQ312" s="12"/>
      <c r="AR312" s="12"/>
      <c r="AS312" s="12"/>
      <c r="AT312" s="15"/>
    </row>
    <row r="313" spans="1:46" s="13" customFormat="1" ht="9.9499999999999993" customHeight="1" x14ac:dyDescent="0.2">
      <c r="A313" s="14"/>
      <c r="B313" s="100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1"/>
      <c r="O313" s="12"/>
      <c r="P313" s="12"/>
      <c r="Q313" s="12"/>
      <c r="R313" s="12"/>
      <c r="S313" s="12"/>
      <c r="T313" s="12"/>
      <c r="U313" s="12"/>
      <c r="V313" s="12"/>
      <c r="W313" s="15"/>
      <c r="X313" s="14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1"/>
      <c r="AL313" s="12"/>
      <c r="AM313" s="12"/>
      <c r="AN313" s="12"/>
      <c r="AO313" s="12"/>
      <c r="AP313" s="12"/>
      <c r="AQ313" s="12"/>
      <c r="AR313" s="12"/>
      <c r="AS313" s="12"/>
      <c r="AT313" s="15"/>
    </row>
    <row r="314" spans="1:46" s="13" customFormat="1" ht="9.9499999999999993" customHeight="1" x14ac:dyDescent="0.2">
      <c r="A314" s="14"/>
      <c r="B314" s="100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1"/>
      <c r="O314" s="12"/>
      <c r="P314" s="12"/>
      <c r="Q314" s="12"/>
      <c r="R314" s="12"/>
      <c r="S314" s="12"/>
      <c r="T314" s="12"/>
      <c r="U314" s="12"/>
      <c r="V314" s="12"/>
      <c r="W314" s="15"/>
      <c r="X314" s="14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1"/>
      <c r="AL314" s="12"/>
      <c r="AM314" s="12"/>
      <c r="AN314" s="12"/>
      <c r="AO314" s="12"/>
      <c r="AP314" s="12"/>
      <c r="AQ314" s="12"/>
      <c r="AR314" s="12"/>
      <c r="AS314" s="12"/>
      <c r="AT314" s="15"/>
    </row>
    <row r="315" spans="1:46" s="13" customFormat="1" ht="6" customHeight="1" x14ac:dyDescent="0.2">
      <c r="A315" s="16"/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7"/>
      <c r="P315" s="17"/>
      <c r="Q315" s="17"/>
      <c r="R315" s="17"/>
      <c r="S315" s="17"/>
      <c r="T315" s="17"/>
      <c r="U315" s="17"/>
      <c r="V315" s="17"/>
      <c r="W315" s="18"/>
      <c r="X315" s="16"/>
      <c r="Y315" s="102"/>
      <c r="Z315" s="102"/>
      <c r="AA315" s="102"/>
      <c r="AB315" s="102"/>
      <c r="AC315" s="102"/>
      <c r="AD315" s="102"/>
      <c r="AE315" s="102"/>
      <c r="AF315" s="102"/>
      <c r="AG315" s="102"/>
      <c r="AH315" s="102"/>
      <c r="AI315" s="102"/>
      <c r="AJ315" s="102"/>
      <c r="AK315" s="102"/>
      <c r="AL315" s="17"/>
      <c r="AM315" s="17"/>
      <c r="AN315" s="17"/>
      <c r="AO315" s="17"/>
      <c r="AP315" s="17"/>
      <c r="AQ315" s="17"/>
      <c r="AR315" s="17"/>
      <c r="AS315" s="17"/>
      <c r="AT315" s="18"/>
    </row>
    <row r="316" spans="1:46" s="12" customFormat="1" ht="6.75" customHeight="1" x14ac:dyDescent="0.2">
      <c r="A316" s="9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1"/>
      <c r="X316" s="9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1"/>
    </row>
    <row r="317" spans="1:46" s="13" customFormat="1" ht="12.75" customHeight="1" x14ac:dyDescent="0.2">
      <c r="A31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10"/>
      <c r="X31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317" s="104"/>
      <c r="Z317" s="104"/>
      <c r="AA317" s="104"/>
      <c r="AB317" s="104"/>
      <c r="AC317" s="104"/>
      <c r="AD317" s="104"/>
      <c r="AE317" s="104"/>
      <c r="AF317" s="104"/>
      <c r="AG317" s="104"/>
      <c r="AH317" s="104"/>
      <c r="AI317" s="104"/>
      <c r="AJ317" s="104"/>
      <c r="AK317" s="104"/>
      <c r="AL317" s="104"/>
      <c r="AM317" s="104"/>
      <c r="AN317" s="104"/>
      <c r="AO317" s="104"/>
      <c r="AP317" s="104"/>
      <c r="AQ317" s="104"/>
      <c r="AR317" s="104"/>
      <c r="AS317" s="104"/>
      <c r="AT317" s="105"/>
    </row>
    <row r="318" spans="1:46" s="13" customFormat="1" ht="12.75" customHeight="1" x14ac:dyDescent="0.2">
      <c r="A318" s="103"/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10"/>
      <c r="X318" s="106"/>
      <c r="Y318" s="104"/>
      <c r="Z318" s="104"/>
      <c r="AA318" s="104"/>
      <c r="AB318" s="104"/>
      <c r="AC318" s="104"/>
      <c r="AD318" s="104"/>
      <c r="AE318" s="104"/>
      <c r="AF318" s="104"/>
      <c r="AG318" s="104"/>
      <c r="AH318" s="104"/>
      <c r="AI318" s="104"/>
      <c r="AJ318" s="104"/>
      <c r="AK318" s="104"/>
      <c r="AL318" s="104"/>
      <c r="AM318" s="104"/>
      <c r="AN318" s="104"/>
      <c r="AO318" s="104"/>
      <c r="AP318" s="104"/>
      <c r="AQ318" s="104"/>
      <c r="AR318" s="104"/>
      <c r="AS318" s="104"/>
      <c r="AT318" s="105"/>
    </row>
    <row r="319" spans="1:46" s="13" customFormat="1" ht="6" customHeight="1" x14ac:dyDescent="0.2">
      <c r="A319" s="103"/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10"/>
      <c r="X319" s="14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5"/>
    </row>
    <row r="320" spans="1:46" s="13" customFormat="1" ht="9.9499999999999993" customHeight="1" x14ac:dyDescent="0.2">
      <c r="A320" s="14"/>
      <c r="B320" s="108" t="str">
        <f>"ИНН "&amp;INN&amp;", БИК "&amp;BIC&amp;", Р/С "&amp;PersonalAcc</f>
        <v>ИНН 7453197647, БИК 047501001, Р/С 40101810400000010801</v>
      </c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28"/>
      <c r="P320" s="28"/>
      <c r="Q320" s="28"/>
      <c r="R320" s="28"/>
      <c r="S320" s="28"/>
      <c r="T320" s="28"/>
      <c r="U320" s="28"/>
      <c r="V320" s="28"/>
      <c r="W320" s="15"/>
      <c r="X320" s="14"/>
      <c r="Y320" s="107" t="str">
        <f>"ИНН "&amp;INN&amp;", БИК "&amp;BIC&amp;", Р/С "&amp;PersonalAcc</f>
        <v>ИНН 7453197647, БИК 047501001, Р/С 40101810400000010801</v>
      </c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28"/>
      <c r="AM320" s="28"/>
      <c r="AN320" s="28"/>
      <c r="AO320" s="28"/>
      <c r="AP320" s="28"/>
      <c r="AQ320" s="28"/>
      <c r="AR320" s="28"/>
      <c r="AS320" s="28"/>
      <c r="AT320" s="15"/>
    </row>
    <row r="321" spans="1:46" s="13" customFormat="1" ht="9.9499999999999993" customHeight="1" x14ac:dyDescent="0.2">
      <c r="A321" s="14"/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28"/>
      <c r="P321" s="28"/>
      <c r="Q321" s="28"/>
      <c r="R321" s="28"/>
      <c r="S321" s="28"/>
      <c r="T321" s="28"/>
      <c r="U321" s="28"/>
      <c r="V321" s="28"/>
      <c r="W321" s="15"/>
      <c r="X321" s="14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28"/>
      <c r="AM321" s="28"/>
      <c r="AN321" s="28"/>
      <c r="AO321" s="28"/>
      <c r="AP321" s="28"/>
      <c r="AQ321" s="28"/>
      <c r="AR321" s="28"/>
      <c r="AS321" s="28"/>
      <c r="AT321" s="15"/>
    </row>
    <row r="322" spans="1:46" s="13" customFormat="1" ht="6" customHeight="1" x14ac:dyDescent="0.2">
      <c r="A322" s="14"/>
      <c r="B322" s="108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2"/>
      <c r="P322" s="12"/>
      <c r="Q322" s="12"/>
      <c r="R322" s="12"/>
      <c r="S322" s="12"/>
      <c r="T322" s="12"/>
      <c r="U322" s="12"/>
      <c r="V322" s="12"/>
      <c r="W322" s="15"/>
      <c r="X322" s="14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2"/>
      <c r="AM322" s="12"/>
      <c r="AN322" s="12"/>
      <c r="AO322" s="12"/>
      <c r="AP322" s="12"/>
      <c r="AQ322" s="12"/>
      <c r="AR322" s="12"/>
      <c r="AS322" s="12"/>
      <c r="AT322" s="15"/>
    </row>
    <row r="323" spans="1:46" s="13" customFormat="1" ht="8.1" customHeight="1" x14ac:dyDescent="0.2">
      <c r="A323" s="14"/>
      <c r="B323" s="108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2"/>
      <c r="P323" s="12"/>
      <c r="Q323" s="12"/>
      <c r="R323" s="12"/>
      <c r="S323" s="12"/>
      <c r="T323" s="12"/>
      <c r="U323" s="12"/>
      <c r="V323" s="12"/>
      <c r="W323" s="15"/>
      <c r="X323" s="14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2"/>
      <c r="AM323" s="12"/>
      <c r="AN323" s="12"/>
      <c r="AO323" s="12"/>
      <c r="AP323" s="12"/>
      <c r="AQ323" s="12"/>
      <c r="AR323" s="12"/>
      <c r="AS323" s="12"/>
      <c r="AT323" s="15"/>
    </row>
    <row r="324" spans="1:46" s="13" customFormat="1" ht="8.1" customHeight="1" x14ac:dyDescent="0.2">
      <c r="A324" s="14"/>
      <c r="B324" s="108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2"/>
      <c r="P324" s="12"/>
      <c r="Q324" s="12"/>
      <c r="R324" s="12"/>
      <c r="S324" s="12"/>
      <c r="T324" s="12"/>
      <c r="U324" s="12"/>
      <c r="V324" s="12"/>
      <c r="W324" s="15"/>
      <c r="X324" s="14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2"/>
      <c r="AM324" s="12"/>
      <c r="AN324" s="12"/>
      <c r="AO324" s="12"/>
      <c r="AP324" s="12"/>
      <c r="AQ324" s="12"/>
      <c r="AR324" s="12"/>
      <c r="AS324" s="12"/>
      <c r="AT324" s="15"/>
    </row>
    <row r="325" spans="1:46" s="13" customFormat="1" ht="9.9499999999999993" customHeight="1" x14ac:dyDescent="0.2">
      <c r="A325" s="14"/>
      <c r="B325" s="98" t="s">
        <v>394</v>
      </c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9"/>
      <c r="O325" s="12"/>
      <c r="P325" s="12"/>
      <c r="Q325" s="12"/>
      <c r="R325" s="12"/>
      <c r="S325" s="12"/>
      <c r="T325" s="12"/>
      <c r="U325" s="12"/>
      <c r="V325" s="12"/>
      <c r="W325" s="15"/>
      <c r="X325" s="14"/>
      <c r="Y325" s="98" t="s">
        <v>396</v>
      </c>
      <c r="Z325" s="98"/>
      <c r="AA325" s="98"/>
      <c r="AB325" s="98"/>
      <c r="AC325" s="98"/>
      <c r="AD325" s="98"/>
      <c r="AE325" s="98"/>
      <c r="AF325" s="98"/>
      <c r="AG325" s="98"/>
      <c r="AH325" s="98"/>
      <c r="AI325" s="98"/>
      <c r="AJ325" s="98"/>
      <c r="AK325" s="99"/>
      <c r="AL325" s="12"/>
      <c r="AM325" s="12"/>
      <c r="AN325" s="12"/>
      <c r="AO325" s="12"/>
      <c r="AP325" s="12"/>
      <c r="AQ325" s="12"/>
      <c r="AR325" s="12"/>
      <c r="AS325" s="12"/>
      <c r="AT325" s="15"/>
    </row>
    <row r="326" spans="1:46" s="13" customFormat="1" ht="8.1" customHeight="1" x14ac:dyDescent="0.2">
      <c r="A326" s="14"/>
      <c r="B326" s="98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9"/>
      <c r="O326" s="12"/>
      <c r="P326" s="12"/>
      <c r="Q326" s="12"/>
      <c r="R326" s="12"/>
      <c r="S326" s="12"/>
      <c r="T326" s="12"/>
      <c r="U326" s="12"/>
      <c r="V326" s="12"/>
      <c r="W326" s="15"/>
      <c r="X326" s="14"/>
      <c r="Y326" s="98"/>
      <c r="Z326" s="98"/>
      <c r="AA326" s="98"/>
      <c r="AB326" s="98"/>
      <c r="AC326" s="98"/>
      <c r="AD326" s="98"/>
      <c r="AE326" s="98"/>
      <c r="AF326" s="98"/>
      <c r="AG326" s="98"/>
      <c r="AH326" s="98"/>
      <c r="AI326" s="98"/>
      <c r="AJ326" s="98"/>
      <c r="AK326" s="99"/>
      <c r="AL326" s="12"/>
      <c r="AM326" s="12"/>
      <c r="AN326" s="12"/>
      <c r="AO326" s="12"/>
      <c r="AP326" s="12"/>
      <c r="AQ326" s="12"/>
      <c r="AR326" s="12"/>
      <c r="AS326" s="12"/>
      <c r="AT326" s="15"/>
    </row>
    <row r="327" spans="1:46" s="13" customFormat="1" ht="8.1" customHeight="1" x14ac:dyDescent="0.2">
      <c r="A327" s="14"/>
      <c r="B327" s="98" t="s">
        <v>337</v>
      </c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9"/>
      <c r="O327" s="12"/>
      <c r="P327" s="12"/>
      <c r="Q327" s="12"/>
      <c r="R327" s="12"/>
      <c r="S327" s="12"/>
      <c r="T327" s="12"/>
      <c r="U327" s="12"/>
      <c r="V327" s="12"/>
      <c r="W327" s="15"/>
      <c r="X327" s="14"/>
      <c r="Y327" s="98" t="s">
        <v>337</v>
      </c>
      <c r="Z327" s="98"/>
      <c r="AA327" s="98"/>
      <c r="AB327" s="98"/>
      <c r="AC327" s="98"/>
      <c r="AD327" s="98"/>
      <c r="AE327" s="98"/>
      <c r="AF327" s="98"/>
      <c r="AG327" s="98"/>
      <c r="AH327" s="98"/>
      <c r="AI327" s="98"/>
      <c r="AJ327" s="98"/>
      <c r="AK327" s="99"/>
      <c r="AL327" s="12"/>
      <c r="AM327" s="12"/>
      <c r="AN327" s="12"/>
      <c r="AO327" s="12"/>
      <c r="AP327" s="12"/>
      <c r="AQ327" s="12"/>
      <c r="AR327" s="12"/>
      <c r="AS327" s="12"/>
      <c r="AT327" s="15"/>
    </row>
    <row r="328" spans="1:46" s="13" customFormat="1" ht="9.9499999999999993" customHeight="1" x14ac:dyDescent="0.2">
      <c r="A328" s="14"/>
      <c r="B328" s="98"/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9"/>
      <c r="O328" s="12"/>
      <c r="P328" s="12"/>
      <c r="Q328" s="12"/>
      <c r="R328" s="12"/>
      <c r="S328" s="12"/>
      <c r="T328" s="12"/>
      <c r="U328" s="12"/>
      <c r="V328" s="12"/>
      <c r="W328" s="15"/>
      <c r="X328" s="14"/>
      <c r="Y328" s="98"/>
      <c r="Z328" s="98"/>
      <c r="AA328" s="98"/>
      <c r="AB328" s="98"/>
      <c r="AC328" s="98"/>
      <c r="AD328" s="98"/>
      <c r="AE328" s="98"/>
      <c r="AF328" s="98"/>
      <c r="AG328" s="98"/>
      <c r="AH328" s="98"/>
      <c r="AI328" s="98"/>
      <c r="AJ328" s="98"/>
      <c r="AK328" s="99"/>
      <c r="AL328" s="12"/>
      <c r="AM328" s="12"/>
      <c r="AN328" s="12"/>
      <c r="AO328" s="12"/>
      <c r="AP328" s="12"/>
      <c r="AQ328" s="12"/>
      <c r="AR328" s="12"/>
      <c r="AS328" s="12"/>
      <c r="AT328" s="15"/>
    </row>
    <row r="329" spans="1:46" s="13" customFormat="1" ht="8.1" customHeight="1" x14ac:dyDescent="0.2">
      <c r="A329" s="14"/>
      <c r="B329" s="98" t="s">
        <v>395</v>
      </c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9"/>
      <c r="O329" s="12"/>
      <c r="P329" s="12"/>
      <c r="Q329" s="12"/>
      <c r="R329" s="12"/>
      <c r="S329" s="12"/>
      <c r="T329" s="12"/>
      <c r="U329" s="12"/>
      <c r="V329" s="12"/>
      <c r="W329" s="15"/>
      <c r="X329" s="14"/>
      <c r="Y329" s="98" t="s">
        <v>397</v>
      </c>
      <c r="Z329" s="98"/>
      <c r="AA329" s="98"/>
      <c r="AB329" s="98"/>
      <c r="AC329" s="98"/>
      <c r="AD329" s="98"/>
      <c r="AE329" s="98"/>
      <c r="AF329" s="98"/>
      <c r="AG329" s="98"/>
      <c r="AH329" s="98"/>
      <c r="AI329" s="98"/>
      <c r="AJ329" s="98"/>
      <c r="AK329" s="99"/>
      <c r="AL329" s="12"/>
      <c r="AM329" s="12"/>
      <c r="AN329" s="12"/>
      <c r="AO329" s="12"/>
      <c r="AP329" s="12"/>
      <c r="AQ329" s="12"/>
      <c r="AR329" s="12"/>
      <c r="AS329" s="12"/>
      <c r="AT329" s="15"/>
    </row>
    <row r="330" spans="1:46" s="13" customFormat="1" ht="8.1" customHeight="1" x14ac:dyDescent="0.2">
      <c r="A330" s="14"/>
      <c r="B330" s="98"/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9"/>
      <c r="O330" s="12"/>
      <c r="P330" s="12"/>
      <c r="Q330" s="12"/>
      <c r="R330" s="12"/>
      <c r="S330" s="12"/>
      <c r="T330" s="12"/>
      <c r="U330" s="12"/>
      <c r="V330" s="12"/>
      <c r="W330" s="15"/>
      <c r="X330" s="14"/>
      <c r="Y330" s="98"/>
      <c r="Z330" s="98"/>
      <c r="AA330" s="98"/>
      <c r="AB330" s="98"/>
      <c r="AC330" s="98"/>
      <c r="AD330" s="98"/>
      <c r="AE330" s="98"/>
      <c r="AF330" s="98"/>
      <c r="AG330" s="98"/>
      <c r="AH330" s="98"/>
      <c r="AI330" s="98"/>
      <c r="AJ330" s="98"/>
      <c r="AK330" s="99"/>
      <c r="AL330" s="12"/>
      <c r="AM330" s="12"/>
      <c r="AN330" s="12"/>
      <c r="AO330" s="12"/>
      <c r="AP330" s="12"/>
      <c r="AQ330" s="12"/>
      <c r="AR330" s="12"/>
      <c r="AS330" s="12"/>
      <c r="AT330" s="15"/>
    </row>
    <row r="331" spans="1:46" s="13" customFormat="1" ht="9.75" customHeight="1" x14ac:dyDescent="0.2">
      <c r="A331" s="14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5"/>
      <c r="X331" s="14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5"/>
    </row>
    <row r="332" spans="1:46" s="13" customFormat="1" ht="8.1" customHeight="1" x14ac:dyDescent="0.2">
      <c r="A332" s="14"/>
      <c r="B332" s="100" t="s">
        <v>282</v>
      </c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1"/>
      <c r="O332" s="12"/>
      <c r="P332" s="12"/>
      <c r="Q332" s="12"/>
      <c r="R332" s="12"/>
      <c r="S332" s="12"/>
      <c r="T332" s="12"/>
      <c r="U332" s="12"/>
      <c r="V332" s="12"/>
      <c r="W332" s="15"/>
      <c r="X332" s="14"/>
      <c r="Y332" s="100" t="s">
        <v>283</v>
      </c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1"/>
      <c r="AL332" s="12"/>
      <c r="AM332" s="12"/>
      <c r="AN332" s="12"/>
      <c r="AO332" s="12"/>
      <c r="AP332" s="12"/>
      <c r="AQ332" s="12"/>
      <c r="AR332" s="12"/>
      <c r="AS332" s="12"/>
      <c r="AT332" s="15"/>
    </row>
    <row r="333" spans="1:46" s="13" customFormat="1" ht="9.9499999999999993" customHeight="1" x14ac:dyDescent="0.2">
      <c r="A333" s="14"/>
      <c r="B333" s="100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1"/>
      <c r="O333" s="12"/>
      <c r="P333" s="12"/>
      <c r="Q333" s="12"/>
      <c r="R333" s="12"/>
      <c r="S333" s="12"/>
      <c r="T333" s="12"/>
      <c r="U333" s="12"/>
      <c r="V333" s="12"/>
      <c r="W333" s="15"/>
      <c r="X333" s="14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1"/>
      <c r="AL333" s="12"/>
      <c r="AM333" s="12"/>
      <c r="AN333" s="12"/>
      <c r="AO333" s="12"/>
      <c r="AP333" s="12"/>
      <c r="AQ333" s="12"/>
      <c r="AR333" s="12"/>
      <c r="AS333" s="12"/>
      <c r="AT333" s="15"/>
    </row>
    <row r="334" spans="1:46" s="13" customFormat="1" ht="9.9499999999999993" customHeight="1" x14ac:dyDescent="0.2">
      <c r="A334" s="14"/>
      <c r="B334" s="100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1"/>
      <c r="O334" s="12"/>
      <c r="P334" s="12"/>
      <c r="Q334" s="12"/>
      <c r="R334" s="12"/>
      <c r="S334" s="12"/>
      <c r="T334" s="12"/>
      <c r="U334" s="12"/>
      <c r="V334" s="12"/>
      <c r="W334" s="15"/>
      <c r="X334" s="14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1"/>
      <c r="AL334" s="12"/>
      <c r="AM334" s="12"/>
      <c r="AN334" s="12"/>
      <c r="AO334" s="12"/>
      <c r="AP334" s="12"/>
      <c r="AQ334" s="12"/>
      <c r="AR334" s="12"/>
      <c r="AS334" s="12"/>
      <c r="AT334" s="15"/>
    </row>
    <row r="335" spans="1:46" s="13" customFormat="1" ht="9.9499999999999993" customHeight="1" x14ac:dyDescent="0.2">
      <c r="A335" s="14"/>
      <c r="B335" s="100"/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1"/>
      <c r="O335" s="12"/>
      <c r="P335" s="12"/>
      <c r="Q335" s="12"/>
      <c r="R335" s="12"/>
      <c r="S335" s="12"/>
      <c r="T335" s="12"/>
      <c r="U335" s="12"/>
      <c r="V335" s="12"/>
      <c r="W335" s="15"/>
      <c r="X335" s="14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1"/>
      <c r="AL335" s="12"/>
      <c r="AM335" s="12"/>
      <c r="AN335" s="12"/>
      <c r="AO335" s="12"/>
      <c r="AP335" s="12"/>
      <c r="AQ335" s="12"/>
      <c r="AR335" s="12"/>
      <c r="AS335" s="12"/>
      <c r="AT335" s="15"/>
    </row>
    <row r="336" spans="1:46" s="13" customFormat="1" ht="6" customHeight="1" x14ac:dyDescent="0.2">
      <c r="A336" s="16"/>
      <c r="B336" s="102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7"/>
      <c r="P336" s="17"/>
      <c r="Q336" s="17"/>
      <c r="R336" s="17"/>
      <c r="S336" s="17"/>
      <c r="T336" s="17"/>
      <c r="U336" s="17"/>
      <c r="V336" s="17"/>
      <c r="W336" s="18"/>
      <c r="X336" s="16"/>
      <c r="Y336" s="102"/>
      <c r="Z336" s="102"/>
      <c r="AA336" s="102"/>
      <c r="AB336" s="102"/>
      <c r="AC336" s="102"/>
      <c r="AD336" s="102"/>
      <c r="AE336" s="102"/>
      <c r="AF336" s="102"/>
      <c r="AG336" s="102"/>
      <c r="AH336" s="102"/>
      <c r="AI336" s="102"/>
      <c r="AJ336" s="102"/>
      <c r="AK336" s="102"/>
      <c r="AL336" s="17"/>
      <c r="AM336" s="17"/>
      <c r="AN336" s="17"/>
      <c r="AO336" s="17"/>
      <c r="AP336" s="17"/>
      <c r="AQ336" s="17"/>
      <c r="AR336" s="17"/>
      <c r="AS336" s="17"/>
      <c r="AT336" s="18"/>
    </row>
    <row r="337" spans="1:46" s="12" customFormat="1" ht="6.75" customHeight="1" x14ac:dyDescent="0.2">
      <c r="A337" s="9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1"/>
      <c r="X337" s="9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1"/>
    </row>
    <row r="338" spans="1:46" s="13" customFormat="1" ht="12.75" customHeight="1" x14ac:dyDescent="0.2">
      <c r="A33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5"/>
      <c r="X33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338" s="104"/>
      <c r="Z338" s="104"/>
      <c r="AA338" s="104"/>
      <c r="AB338" s="104"/>
      <c r="AC338" s="104"/>
      <c r="AD338" s="104"/>
      <c r="AE338" s="104"/>
      <c r="AF338" s="104"/>
      <c r="AG338" s="104"/>
      <c r="AH338" s="104"/>
      <c r="AI338" s="104"/>
      <c r="AJ338" s="104"/>
      <c r="AK338" s="104"/>
      <c r="AL338" s="104"/>
      <c r="AM338" s="104"/>
      <c r="AN338" s="104"/>
      <c r="AO338" s="104"/>
      <c r="AP338" s="104"/>
      <c r="AQ338" s="104"/>
      <c r="AR338" s="104"/>
      <c r="AS338" s="104"/>
      <c r="AT338" s="105"/>
    </row>
    <row r="339" spans="1:46" s="13" customFormat="1" ht="12.75" customHeight="1" x14ac:dyDescent="0.2">
      <c r="A339" s="106"/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5"/>
      <c r="X339" s="106"/>
      <c r="Y339" s="104"/>
      <c r="Z339" s="104"/>
      <c r="AA339" s="104"/>
      <c r="AB339" s="104"/>
      <c r="AC339" s="104"/>
      <c r="AD339" s="104"/>
      <c r="AE339" s="104"/>
      <c r="AF339" s="104"/>
      <c r="AG339" s="104"/>
      <c r="AH339" s="104"/>
      <c r="AI339" s="104"/>
      <c r="AJ339" s="104"/>
      <c r="AK339" s="104"/>
      <c r="AL339" s="104"/>
      <c r="AM339" s="104"/>
      <c r="AN339" s="104"/>
      <c r="AO339" s="104"/>
      <c r="AP339" s="104"/>
      <c r="AQ339" s="104"/>
      <c r="AR339" s="104"/>
      <c r="AS339" s="104"/>
      <c r="AT339" s="105"/>
    </row>
    <row r="340" spans="1:46" s="13" customFormat="1" ht="6" customHeight="1" x14ac:dyDescent="0.2">
      <c r="A340" s="14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5"/>
      <c r="X340" s="14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5"/>
    </row>
    <row r="341" spans="1:46" s="13" customFormat="1" ht="9.9499999999999993" customHeight="1" x14ac:dyDescent="0.2">
      <c r="A341" s="14"/>
      <c r="B341" s="107" t="str">
        <f>"ИНН "&amp;INN&amp;", БИК "&amp;BIC&amp;", Р/С "&amp;PersonalAcc</f>
        <v>ИНН 7453197647, БИК 047501001, Р/С 40101810400000010801</v>
      </c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28"/>
      <c r="P341" s="28"/>
      <c r="Q341" s="28"/>
      <c r="R341" s="28"/>
      <c r="S341" s="28"/>
      <c r="T341" s="28"/>
      <c r="U341" s="28"/>
      <c r="V341" s="28"/>
      <c r="W341" s="15"/>
      <c r="X341" s="14"/>
      <c r="Y341" s="107" t="str">
        <f>"ИНН "&amp;INN&amp;", БИК "&amp;BIC&amp;", Р/С "&amp;PersonalAcc</f>
        <v>ИНН 7453197647, БИК 047501001, Р/С 40101810400000010801</v>
      </c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28"/>
      <c r="AM341" s="28"/>
      <c r="AN341" s="28"/>
      <c r="AO341" s="28"/>
      <c r="AP341" s="28"/>
      <c r="AQ341" s="28"/>
      <c r="AR341" s="28"/>
      <c r="AS341" s="28"/>
      <c r="AT341" s="15"/>
    </row>
    <row r="342" spans="1:46" s="13" customFormat="1" ht="9.9499999999999993" customHeight="1" x14ac:dyDescent="0.2">
      <c r="A342" s="14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28"/>
      <c r="P342" s="28"/>
      <c r="Q342" s="28"/>
      <c r="R342" s="28"/>
      <c r="S342" s="28"/>
      <c r="T342" s="28"/>
      <c r="U342" s="28"/>
      <c r="V342" s="28"/>
      <c r="W342" s="15"/>
      <c r="X342" s="14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28"/>
      <c r="AM342" s="28"/>
      <c r="AN342" s="28"/>
      <c r="AO342" s="28"/>
      <c r="AP342" s="28"/>
      <c r="AQ342" s="28"/>
      <c r="AR342" s="28"/>
      <c r="AS342" s="28"/>
      <c r="AT342" s="15"/>
    </row>
    <row r="343" spans="1:46" s="13" customFormat="1" ht="6" customHeight="1" x14ac:dyDescent="0.2">
      <c r="A343" s="14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2"/>
      <c r="P343" s="12"/>
      <c r="Q343" s="12"/>
      <c r="R343" s="12"/>
      <c r="S343" s="12"/>
      <c r="T343" s="12"/>
      <c r="U343" s="12"/>
      <c r="V343" s="12"/>
      <c r="W343" s="15"/>
      <c r="X343" s="14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2"/>
      <c r="AM343" s="12"/>
      <c r="AN343" s="12"/>
      <c r="AO343" s="12"/>
      <c r="AP343" s="12"/>
      <c r="AQ343" s="12"/>
      <c r="AR343" s="12"/>
      <c r="AS343" s="12"/>
      <c r="AT343" s="15"/>
    </row>
    <row r="344" spans="1:46" s="13" customFormat="1" ht="8.1" customHeight="1" x14ac:dyDescent="0.2">
      <c r="A344" s="14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2"/>
      <c r="P344" s="12"/>
      <c r="Q344" s="12"/>
      <c r="R344" s="12"/>
      <c r="S344" s="12"/>
      <c r="T344" s="12"/>
      <c r="U344" s="12"/>
      <c r="V344" s="12"/>
      <c r="W344" s="15"/>
      <c r="X344" s="14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2"/>
      <c r="AM344" s="12"/>
      <c r="AN344" s="12"/>
      <c r="AO344" s="12"/>
      <c r="AP344" s="12"/>
      <c r="AQ344" s="12"/>
      <c r="AR344" s="12"/>
      <c r="AS344" s="12"/>
      <c r="AT344" s="15"/>
    </row>
    <row r="345" spans="1:46" s="13" customFormat="1" ht="8.1" customHeight="1" x14ac:dyDescent="0.2">
      <c r="A345" s="14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2"/>
      <c r="P345" s="12"/>
      <c r="Q345" s="12"/>
      <c r="R345" s="12"/>
      <c r="S345" s="12"/>
      <c r="T345" s="12"/>
      <c r="U345" s="12"/>
      <c r="V345" s="12"/>
      <c r="W345" s="15"/>
      <c r="X345" s="14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2"/>
      <c r="AM345" s="12"/>
      <c r="AN345" s="12"/>
      <c r="AO345" s="12"/>
      <c r="AP345" s="12"/>
      <c r="AQ345" s="12"/>
      <c r="AR345" s="12"/>
      <c r="AS345" s="12"/>
      <c r="AT345" s="15"/>
    </row>
    <row r="346" spans="1:46" s="13" customFormat="1" ht="9.9499999999999993" customHeight="1" x14ac:dyDescent="0.2">
      <c r="A346" s="14"/>
      <c r="B346" s="98" t="s">
        <v>398</v>
      </c>
      <c r="C346" s="98"/>
      <c r="D346" s="98"/>
      <c r="E346" s="98"/>
      <c r="F346" s="98"/>
      <c r="G346" s="98"/>
      <c r="H346" s="98"/>
      <c r="I346" s="98"/>
      <c r="J346" s="98"/>
      <c r="K346" s="98"/>
      <c r="L346" s="98"/>
      <c r="M346" s="98"/>
      <c r="N346" s="99"/>
      <c r="O346" s="12"/>
      <c r="P346" s="12"/>
      <c r="Q346" s="12"/>
      <c r="R346" s="12"/>
      <c r="S346" s="12"/>
      <c r="T346" s="12"/>
      <c r="U346" s="12"/>
      <c r="V346" s="12"/>
      <c r="W346" s="15"/>
      <c r="X346" s="14"/>
      <c r="Y346" s="98" t="s">
        <v>400</v>
      </c>
      <c r="Z346" s="98"/>
      <c r="AA346" s="98"/>
      <c r="AB346" s="98"/>
      <c r="AC346" s="98"/>
      <c r="AD346" s="98"/>
      <c r="AE346" s="98"/>
      <c r="AF346" s="98"/>
      <c r="AG346" s="98"/>
      <c r="AH346" s="98"/>
      <c r="AI346" s="98"/>
      <c r="AJ346" s="98"/>
      <c r="AK346" s="99"/>
      <c r="AL346" s="12"/>
      <c r="AM346" s="12"/>
      <c r="AN346" s="12"/>
      <c r="AO346" s="12"/>
      <c r="AP346" s="12"/>
      <c r="AQ346" s="12"/>
      <c r="AR346" s="12"/>
      <c r="AS346" s="12"/>
      <c r="AT346" s="15"/>
    </row>
    <row r="347" spans="1:46" s="13" customFormat="1" ht="8.1" customHeight="1" x14ac:dyDescent="0.2">
      <c r="A347" s="14"/>
      <c r="B347" s="98"/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9"/>
      <c r="O347" s="12"/>
      <c r="P347" s="12"/>
      <c r="Q347" s="12"/>
      <c r="R347" s="12"/>
      <c r="S347" s="12"/>
      <c r="T347" s="12"/>
      <c r="U347" s="12"/>
      <c r="V347" s="12"/>
      <c r="W347" s="15"/>
      <c r="X347" s="14"/>
      <c r="Y347" s="98"/>
      <c r="Z347" s="98"/>
      <c r="AA347" s="98"/>
      <c r="AB347" s="98"/>
      <c r="AC347" s="98"/>
      <c r="AD347" s="98"/>
      <c r="AE347" s="98"/>
      <c r="AF347" s="98"/>
      <c r="AG347" s="98"/>
      <c r="AH347" s="98"/>
      <c r="AI347" s="98"/>
      <c r="AJ347" s="98"/>
      <c r="AK347" s="99"/>
      <c r="AL347" s="12"/>
      <c r="AM347" s="12"/>
      <c r="AN347" s="12"/>
      <c r="AO347" s="12"/>
      <c r="AP347" s="12"/>
      <c r="AQ347" s="12"/>
      <c r="AR347" s="12"/>
      <c r="AS347" s="12"/>
      <c r="AT347" s="15"/>
    </row>
    <row r="348" spans="1:46" s="13" customFormat="1" ht="8.1" customHeight="1" x14ac:dyDescent="0.2">
      <c r="A348" s="14"/>
      <c r="B348" s="98" t="s">
        <v>337</v>
      </c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9"/>
      <c r="O348" s="12"/>
      <c r="P348" s="12"/>
      <c r="Q348" s="12"/>
      <c r="R348" s="12"/>
      <c r="S348" s="12"/>
      <c r="T348" s="12"/>
      <c r="U348" s="12"/>
      <c r="V348" s="12"/>
      <c r="W348" s="15"/>
      <c r="X348" s="14"/>
      <c r="Y348" s="98" t="s">
        <v>337</v>
      </c>
      <c r="Z348" s="98"/>
      <c r="AA348" s="98"/>
      <c r="AB348" s="98"/>
      <c r="AC348" s="98"/>
      <c r="AD348" s="98"/>
      <c r="AE348" s="98"/>
      <c r="AF348" s="98"/>
      <c r="AG348" s="98"/>
      <c r="AH348" s="98"/>
      <c r="AI348" s="98"/>
      <c r="AJ348" s="98"/>
      <c r="AK348" s="99"/>
      <c r="AL348" s="12"/>
      <c r="AM348" s="12"/>
      <c r="AN348" s="12"/>
      <c r="AO348" s="12"/>
      <c r="AP348" s="12"/>
      <c r="AQ348" s="12"/>
      <c r="AR348" s="12"/>
      <c r="AS348" s="12"/>
      <c r="AT348" s="15"/>
    </row>
    <row r="349" spans="1:46" s="13" customFormat="1" ht="9.9499999999999993" customHeight="1" x14ac:dyDescent="0.2">
      <c r="A349" s="14"/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9"/>
      <c r="O349" s="12"/>
      <c r="P349" s="12"/>
      <c r="Q349" s="12"/>
      <c r="R349" s="12"/>
      <c r="S349" s="12"/>
      <c r="T349" s="12"/>
      <c r="U349" s="12"/>
      <c r="V349" s="12"/>
      <c r="W349" s="15"/>
      <c r="X349" s="14"/>
      <c r="Y349" s="98"/>
      <c r="Z349" s="98"/>
      <c r="AA349" s="98"/>
      <c r="AB349" s="98"/>
      <c r="AC349" s="98"/>
      <c r="AD349" s="98"/>
      <c r="AE349" s="98"/>
      <c r="AF349" s="98"/>
      <c r="AG349" s="98"/>
      <c r="AH349" s="98"/>
      <c r="AI349" s="98"/>
      <c r="AJ349" s="98"/>
      <c r="AK349" s="99"/>
      <c r="AL349" s="12"/>
      <c r="AM349" s="12"/>
      <c r="AN349" s="12"/>
      <c r="AO349" s="12"/>
      <c r="AP349" s="12"/>
      <c r="AQ349" s="12"/>
      <c r="AR349" s="12"/>
      <c r="AS349" s="12"/>
      <c r="AT349" s="15"/>
    </row>
    <row r="350" spans="1:46" s="13" customFormat="1" ht="8.1" customHeight="1" x14ac:dyDescent="0.2">
      <c r="A350" s="14"/>
      <c r="B350" s="98" t="s">
        <v>399</v>
      </c>
      <c r="C350" s="98"/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9"/>
      <c r="O350" s="12"/>
      <c r="P350" s="12"/>
      <c r="Q350" s="12"/>
      <c r="R350" s="12"/>
      <c r="S350" s="12"/>
      <c r="T350" s="12"/>
      <c r="U350" s="12"/>
      <c r="V350" s="12"/>
      <c r="W350" s="15"/>
      <c r="X350" s="14"/>
      <c r="Y350" s="98" t="s">
        <v>401</v>
      </c>
      <c r="Z350" s="98"/>
      <c r="AA350" s="98"/>
      <c r="AB350" s="98"/>
      <c r="AC350" s="98"/>
      <c r="AD350" s="98"/>
      <c r="AE350" s="98"/>
      <c r="AF350" s="98"/>
      <c r="AG350" s="98"/>
      <c r="AH350" s="98"/>
      <c r="AI350" s="98"/>
      <c r="AJ350" s="98"/>
      <c r="AK350" s="99"/>
      <c r="AL350" s="12"/>
      <c r="AM350" s="12"/>
      <c r="AN350" s="12"/>
      <c r="AO350" s="12"/>
      <c r="AP350" s="12"/>
      <c r="AQ350" s="12"/>
      <c r="AR350" s="12"/>
      <c r="AS350" s="12"/>
      <c r="AT350" s="15"/>
    </row>
    <row r="351" spans="1:46" s="13" customFormat="1" ht="8.1" customHeight="1" x14ac:dyDescent="0.2">
      <c r="A351" s="14"/>
      <c r="B351" s="98"/>
      <c r="C351" s="98"/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9"/>
      <c r="O351" s="12"/>
      <c r="P351" s="12"/>
      <c r="Q351" s="12"/>
      <c r="R351" s="12"/>
      <c r="S351" s="12"/>
      <c r="T351" s="12"/>
      <c r="U351" s="12"/>
      <c r="V351" s="12"/>
      <c r="W351" s="15"/>
      <c r="X351" s="14"/>
      <c r="Y351" s="98"/>
      <c r="Z351" s="98"/>
      <c r="AA351" s="98"/>
      <c r="AB351" s="98"/>
      <c r="AC351" s="98"/>
      <c r="AD351" s="98"/>
      <c r="AE351" s="98"/>
      <c r="AF351" s="98"/>
      <c r="AG351" s="98"/>
      <c r="AH351" s="98"/>
      <c r="AI351" s="98"/>
      <c r="AJ351" s="98"/>
      <c r="AK351" s="99"/>
      <c r="AL351" s="12"/>
      <c r="AM351" s="12"/>
      <c r="AN351" s="12"/>
      <c r="AO351" s="12"/>
      <c r="AP351" s="12"/>
      <c r="AQ351" s="12"/>
      <c r="AR351" s="12"/>
      <c r="AS351" s="12"/>
      <c r="AT351" s="15"/>
    </row>
    <row r="352" spans="1:46" s="13" customFormat="1" ht="9.9499999999999993" customHeight="1" x14ac:dyDescent="0.2">
      <c r="A352" s="14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5"/>
      <c r="X352" s="14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5"/>
    </row>
    <row r="353" spans="1:46" s="13" customFormat="1" ht="8.1" customHeight="1" x14ac:dyDescent="0.2">
      <c r="A353" s="14"/>
      <c r="B353" s="100" t="s">
        <v>284</v>
      </c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1"/>
      <c r="O353" s="12"/>
      <c r="P353" s="12"/>
      <c r="Q353" s="12"/>
      <c r="R353" s="12"/>
      <c r="S353" s="12"/>
      <c r="T353" s="12"/>
      <c r="U353" s="12"/>
      <c r="V353" s="12"/>
      <c r="W353" s="15"/>
      <c r="X353" s="14"/>
      <c r="Y353" s="100" t="s">
        <v>282</v>
      </c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1"/>
      <c r="AL353" s="12"/>
      <c r="AM353" s="12"/>
      <c r="AN353" s="12"/>
      <c r="AO353" s="12"/>
      <c r="AP353" s="12"/>
      <c r="AQ353" s="12"/>
      <c r="AR353" s="12"/>
      <c r="AS353" s="12"/>
      <c r="AT353" s="15"/>
    </row>
    <row r="354" spans="1:46" s="13" customFormat="1" ht="9.9499999999999993" customHeight="1" x14ac:dyDescent="0.2">
      <c r="A354" s="14"/>
      <c r="B354" s="100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1"/>
      <c r="O354" s="12"/>
      <c r="P354" s="12"/>
      <c r="Q354" s="12"/>
      <c r="R354" s="12"/>
      <c r="S354" s="12"/>
      <c r="T354" s="12"/>
      <c r="U354" s="12"/>
      <c r="V354" s="12"/>
      <c r="W354" s="15"/>
      <c r="X354" s="14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1"/>
      <c r="AL354" s="12"/>
      <c r="AM354" s="12"/>
      <c r="AN354" s="12"/>
      <c r="AO354" s="12"/>
      <c r="AP354" s="12"/>
      <c r="AQ354" s="12"/>
      <c r="AR354" s="12"/>
      <c r="AS354" s="12"/>
      <c r="AT354" s="15"/>
    </row>
    <row r="355" spans="1:46" s="13" customFormat="1" ht="9.9499999999999993" customHeight="1" x14ac:dyDescent="0.2">
      <c r="A355" s="14"/>
      <c r="B355" s="100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1"/>
      <c r="O355" s="12"/>
      <c r="P355" s="12"/>
      <c r="Q355" s="12"/>
      <c r="R355" s="12"/>
      <c r="S355" s="12"/>
      <c r="T355" s="12"/>
      <c r="U355" s="12"/>
      <c r="V355" s="12"/>
      <c r="W355" s="15"/>
      <c r="X355" s="14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1"/>
      <c r="AL355" s="12"/>
      <c r="AM355" s="12"/>
      <c r="AN355" s="12"/>
      <c r="AO355" s="12"/>
      <c r="AP355" s="12"/>
      <c r="AQ355" s="12"/>
      <c r="AR355" s="12"/>
      <c r="AS355" s="12"/>
      <c r="AT355" s="15"/>
    </row>
    <row r="356" spans="1:46" s="13" customFormat="1" ht="9.9499999999999993" customHeight="1" x14ac:dyDescent="0.2">
      <c r="A356" s="14"/>
      <c r="B356" s="100"/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101"/>
      <c r="O356" s="12"/>
      <c r="P356" s="12"/>
      <c r="Q356" s="12"/>
      <c r="R356" s="12"/>
      <c r="S356" s="12"/>
      <c r="T356" s="12"/>
      <c r="U356" s="12"/>
      <c r="V356" s="12"/>
      <c r="W356" s="15"/>
      <c r="X356" s="14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1"/>
      <c r="AL356" s="12"/>
      <c r="AM356" s="12"/>
      <c r="AN356" s="12"/>
      <c r="AO356" s="12"/>
      <c r="AP356" s="12"/>
      <c r="AQ356" s="12"/>
      <c r="AR356" s="12"/>
      <c r="AS356" s="12"/>
      <c r="AT356" s="15"/>
    </row>
    <row r="357" spans="1:46" s="13" customFormat="1" ht="6" customHeight="1" x14ac:dyDescent="0.2">
      <c r="A357" s="16"/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7"/>
      <c r="P357" s="17"/>
      <c r="Q357" s="17"/>
      <c r="R357" s="17"/>
      <c r="S357" s="17"/>
      <c r="T357" s="17"/>
      <c r="U357" s="17"/>
      <c r="V357" s="17"/>
      <c r="W357" s="18"/>
      <c r="X357" s="16"/>
      <c r="Y357" s="102"/>
      <c r="Z357" s="102"/>
      <c r="AA357" s="102"/>
      <c r="AB357" s="102"/>
      <c r="AC357" s="102"/>
      <c r="AD357" s="102"/>
      <c r="AE357" s="102"/>
      <c r="AF357" s="102"/>
      <c r="AG357" s="102"/>
      <c r="AH357" s="102"/>
      <c r="AI357" s="102"/>
      <c r="AJ357" s="102"/>
      <c r="AK357" s="102"/>
      <c r="AL357" s="17"/>
      <c r="AM357" s="17"/>
      <c r="AN357" s="17"/>
      <c r="AO357" s="17"/>
      <c r="AP357" s="17"/>
      <c r="AQ357" s="17"/>
      <c r="AR357" s="17"/>
      <c r="AS357" s="17"/>
      <c r="AT357" s="18"/>
    </row>
    <row r="358" spans="1:46" s="13" customFormat="1" ht="9.9499999999999993" customHeight="1" x14ac:dyDescent="0.2">
      <c r="A358" s="9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1"/>
      <c r="X358" s="9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1"/>
    </row>
    <row r="359" spans="1:46" s="13" customFormat="1" ht="12.75" customHeight="1" x14ac:dyDescent="0.2">
      <c r="A35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5"/>
      <c r="X35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359" s="104"/>
      <c r="Z359" s="104"/>
      <c r="AA359" s="104"/>
      <c r="AB359" s="104"/>
      <c r="AC359" s="104"/>
      <c r="AD359" s="104"/>
      <c r="AE359" s="104"/>
      <c r="AF359" s="104"/>
      <c r="AG359" s="104"/>
      <c r="AH359" s="104"/>
      <c r="AI359" s="104"/>
      <c r="AJ359" s="104"/>
      <c r="AK359" s="104"/>
      <c r="AL359" s="104"/>
      <c r="AM359" s="104"/>
      <c r="AN359" s="104"/>
      <c r="AO359" s="104"/>
      <c r="AP359" s="104"/>
      <c r="AQ359" s="104"/>
      <c r="AR359" s="104"/>
      <c r="AS359" s="104"/>
      <c r="AT359" s="105"/>
    </row>
    <row r="360" spans="1:46" s="13" customFormat="1" ht="12.75" customHeight="1" x14ac:dyDescent="0.2">
      <c r="A360" s="106"/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5"/>
      <c r="X360" s="106"/>
      <c r="Y360" s="104"/>
      <c r="Z360" s="104"/>
      <c r="AA360" s="104"/>
      <c r="AB360" s="104"/>
      <c r="AC360" s="104"/>
      <c r="AD360" s="104"/>
      <c r="AE360" s="104"/>
      <c r="AF360" s="104"/>
      <c r="AG360" s="104"/>
      <c r="AH360" s="104"/>
      <c r="AI360" s="104"/>
      <c r="AJ360" s="104"/>
      <c r="AK360" s="104"/>
      <c r="AL360" s="104"/>
      <c r="AM360" s="104"/>
      <c r="AN360" s="104"/>
      <c r="AO360" s="104"/>
      <c r="AP360" s="104"/>
      <c r="AQ360" s="104"/>
      <c r="AR360" s="104"/>
      <c r="AS360" s="104"/>
      <c r="AT360" s="105"/>
    </row>
    <row r="361" spans="1:46" s="13" customFormat="1" ht="6" customHeight="1" x14ac:dyDescent="0.2">
      <c r="A361" s="14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5"/>
      <c r="X361" s="14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5"/>
    </row>
    <row r="362" spans="1:46" s="13" customFormat="1" ht="9.9499999999999993" customHeight="1" x14ac:dyDescent="0.2">
      <c r="A362" s="14"/>
      <c r="B362" s="107" t="str">
        <f>"ИНН "&amp;INN&amp;", БИК "&amp;BIC&amp;", Р/С "&amp;PersonalAcc</f>
        <v>ИНН 7453197647, БИК 047501001, Р/С 40101810400000010801</v>
      </c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28"/>
      <c r="P362" s="28"/>
      <c r="Q362" s="28"/>
      <c r="R362" s="28"/>
      <c r="S362" s="28"/>
      <c r="T362" s="28"/>
      <c r="U362" s="28"/>
      <c r="V362" s="28"/>
      <c r="W362" s="15"/>
      <c r="X362" s="14"/>
      <c r="Y362" s="107" t="str">
        <f>"ИНН "&amp;INN&amp;", БИК "&amp;BIC&amp;", Р/С "&amp;PersonalAcc</f>
        <v>ИНН 7453197647, БИК 047501001, Р/С 40101810400000010801</v>
      </c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28"/>
      <c r="AM362" s="28"/>
      <c r="AN362" s="28"/>
      <c r="AO362" s="28"/>
      <c r="AP362" s="28"/>
      <c r="AQ362" s="28"/>
      <c r="AR362" s="28"/>
      <c r="AS362" s="28"/>
      <c r="AT362" s="15"/>
    </row>
    <row r="363" spans="1:46" s="13" customFormat="1" ht="9.9499999999999993" customHeight="1" x14ac:dyDescent="0.2">
      <c r="A363" s="14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28"/>
      <c r="P363" s="28"/>
      <c r="Q363" s="28"/>
      <c r="R363" s="28"/>
      <c r="S363" s="28"/>
      <c r="T363" s="28"/>
      <c r="U363" s="28"/>
      <c r="V363" s="28"/>
      <c r="W363" s="15"/>
      <c r="X363" s="14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28"/>
      <c r="AM363" s="28"/>
      <c r="AN363" s="28"/>
      <c r="AO363" s="28"/>
      <c r="AP363" s="28"/>
      <c r="AQ363" s="28"/>
      <c r="AR363" s="28"/>
      <c r="AS363" s="28"/>
      <c r="AT363" s="15"/>
    </row>
    <row r="364" spans="1:46" s="13" customFormat="1" ht="6" customHeight="1" x14ac:dyDescent="0.2">
      <c r="A364" s="14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2"/>
      <c r="P364" s="12"/>
      <c r="Q364" s="12"/>
      <c r="R364" s="12"/>
      <c r="S364" s="12"/>
      <c r="T364" s="12"/>
      <c r="U364" s="12"/>
      <c r="V364" s="12"/>
      <c r="W364" s="15"/>
      <c r="X364" s="14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2"/>
      <c r="AM364" s="12"/>
      <c r="AN364" s="12"/>
      <c r="AO364" s="12"/>
      <c r="AP364" s="12"/>
      <c r="AQ364" s="12"/>
      <c r="AR364" s="12"/>
      <c r="AS364" s="12"/>
      <c r="AT364" s="15"/>
    </row>
    <row r="365" spans="1:46" s="13" customFormat="1" ht="8.1" customHeight="1" x14ac:dyDescent="0.2">
      <c r="A365" s="14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2"/>
      <c r="P365" s="12"/>
      <c r="Q365" s="12"/>
      <c r="R365" s="12"/>
      <c r="S365" s="12"/>
      <c r="T365" s="12"/>
      <c r="U365" s="12"/>
      <c r="V365" s="12"/>
      <c r="W365" s="15"/>
      <c r="X365" s="14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2"/>
      <c r="AM365" s="12"/>
      <c r="AN365" s="12"/>
      <c r="AO365" s="12"/>
      <c r="AP365" s="12"/>
      <c r="AQ365" s="12"/>
      <c r="AR365" s="12"/>
      <c r="AS365" s="12"/>
      <c r="AT365" s="15"/>
    </row>
    <row r="366" spans="1:46" s="13" customFormat="1" ht="8.1" customHeight="1" x14ac:dyDescent="0.2">
      <c r="A366" s="14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2"/>
      <c r="P366" s="12"/>
      <c r="Q366" s="12"/>
      <c r="R366" s="12"/>
      <c r="S366" s="12"/>
      <c r="T366" s="12"/>
      <c r="U366" s="12"/>
      <c r="V366" s="12"/>
      <c r="W366" s="15"/>
      <c r="X366" s="14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2"/>
      <c r="AM366" s="12"/>
      <c r="AN366" s="12"/>
      <c r="AO366" s="12"/>
      <c r="AP366" s="12"/>
      <c r="AQ366" s="12"/>
      <c r="AR366" s="12"/>
      <c r="AS366" s="12"/>
      <c r="AT366" s="15"/>
    </row>
    <row r="367" spans="1:46" s="13" customFormat="1" ht="9.9499999999999993" customHeight="1" x14ac:dyDescent="0.2">
      <c r="A367" s="14"/>
      <c r="B367" s="98" t="s">
        <v>402</v>
      </c>
      <c r="C367" s="98"/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9"/>
      <c r="O367" s="12"/>
      <c r="P367" s="12"/>
      <c r="Q367" s="12"/>
      <c r="R367" s="12"/>
      <c r="S367" s="12"/>
      <c r="T367" s="12"/>
      <c r="U367" s="12"/>
      <c r="V367" s="12"/>
      <c r="W367" s="15"/>
      <c r="X367" s="14"/>
      <c r="Y367" s="98" t="s">
        <v>404</v>
      </c>
      <c r="Z367" s="98"/>
      <c r="AA367" s="98"/>
      <c r="AB367" s="98"/>
      <c r="AC367" s="98"/>
      <c r="AD367" s="98"/>
      <c r="AE367" s="98"/>
      <c r="AF367" s="98"/>
      <c r="AG367" s="98"/>
      <c r="AH367" s="98"/>
      <c r="AI367" s="98"/>
      <c r="AJ367" s="98"/>
      <c r="AK367" s="99"/>
      <c r="AL367" s="12"/>
      <c r="AM367" s="12"/>
      <c r="AN367" s="12"/>
      <c r="AO367" s="12"/>
      <c r="AP367" s="12"/>
      <c r="AQ367" s="12"/>
      <c r="AR367" s="12"/>
      <c r="AS367" s="12"/>
      <c r="AT367" s="15"/>
    </row>
    <row r="368" spans="1:46" s="13" customFormat="1" ht="8.1" customHeight="1" x14ac:dyDescent="0.2">
      <c r="A368" s="14"/>
      <c r="B368" s="98"/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9"/>
      <c r="O368" s="12"/>
      <c r="P368" s="12"/>
      <c r="Q368" s="12"/>
      <c r="R368" s="12"/>
      <c r="S368" s="12"/>
      <c r="T368" s="12"/>
      <c r="U368" s="12"/>
      <c r="V368" s="12"/>
      <c r="W368" s="15"/>
      <c r="X368" s="14"/>
      <c r="Y368" s="98"/>
      <c r="Z368" s="98"/>
      <c r="AA368" s="98"/>
      <c r="AB368" s="98"/>
      <c r="AC368" s="98"/>
      <c r="AD368" s="98"/>
      <c r="AE368" s="98"/>
      <c r="AF368" s="98"/>
      <c r="AG368" s="98"/>
      <c r="AH368" s="98"/>
      <c r="AI368" s="98"/>
      <c r="AJ368" s="98"/>
      <c r="AK368" s="99"/>
      <c r="AL368" s="12"/>
      <c r="AM368" s="12"/>
      <c r="AN368" s="12"/>
      <c r="AO368" s="12"/>
      <c r="AP368" s="12"/>
      <c r="AQ368" s="12"/>
      <c r="AR368" s="12"/>
      <c r="AS368" s="12"/>
      <c r="AT368" s="15"/>
    </row>
    <row r="369" spans="1:46" s="13" customFormat="1" ht="8.1" customHeight="1" x14ac:dyDescent="0.2">
      <c r="A369" s="14"/>
      <c r="B369" s="98" t="s">
        <v>337</v>
      </c>
      <c r="C369" s="98"/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9"/>
      <c r="O369" s="12"/>
      <c r="P369" s="12"/>
      <c r="Q369" s="12"/>
      <c r="R369" s="12"/>
      <c r="S369" s="12"/>
      <c r="T369" s="12"/>
      <c r="U369" s="12"/>
      <c r="V369" s="12"/>
      <c r="W369" s="15"/>
      <c r="X369" s="14"/>
      <c r="Y369" s="98" t="s">
        <v>337</v>
      </c>
      <c r="Z369" s="98"/>
      <c r="AA369" s="98"/>
      <c r="AB369" s="98"/>
      <c r="AC369" s="98"/>
      <c r="AD369" s="98"/>
      <c r="AE369" s="98"/>
      <c r="AF369" s="98"/>
      <c r="AG369" s="98"/>
      <c r="AH369" s="98"/>
      <c r="AI369" s="98"/>
      <c r="AJ369" s="98"/>
      <c r="AK369" s="99"/>
      <c r="AL369" s="12"/>
      <c r="AM369" s="12"/>
      <c r="AN369" s="12"/>
      <c r="AO369" s="12"/>
      <c r="AP369" s="12"/>
      <c r="AQ369" s="12"/>
      <c r="AR369" s="12"/>
      <c r="AS369" s="12"/>
      <c r="AT369" s="15"/>
    </row>
    <row r="370" spans="1:46" s="13" customFormat="1" ht="9.9499999999999993" customHeight="1" x14ac:dyDescent="0.2">
      <c r="A370" s="14"/>
      <c r="B370" s="98"/>
      <c r="C370" s="98"/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99"/>
      <c r="O370" s="12"/>
      <c r="P370" s="12"/>
      <c r="Q370" s="12"/>
      <c r="R370" s="12"/>
      <c r="S370" s="12"/>
      <c r="T370" s="12"/>
      <c r="U370" s="12"/>
      <c r="V370" s="12"/>
      <c r="W370" s="15"/>
      <c r="X370" s="14"/>
      <c r="Y370" s="98"/>
      <c r="Z370" s="98"/>
      <c r="AA370" s="98"/>
      <c r="AB370" s="98"/>
      <c r="AC370" s="98"/>
      <c r="AD370" s="98"/>
      <c r="AE370" s="98"/>
      <c r="AF370" s="98"/>
      <c r="AG370" s="98"/>
      <c r="AH370" s="98"/>
      <c r="AI370" s="98"/>
      <c r="AJ370" s="98"/>
      <c r="AK370" s="99"/>
      <c r="AL370" s="12"/>
      <c r="AM370" s="12"/>
      <c r="AN370" s="12"/>
      <c r="AO370" s="12"/>
      <c r="AP370" s="12"/>
      <c r="AQ370" s="12"/>
      <c r="AR370" s="12"/>
      <c r="AS370" s="12"/>
      <c r="AT370" s="15"/>
    </row>
    <row r="371" spans="1:46" s="13" customFormat="1" ht="8.1" customHeight="1" x14ac:dyDescent="0.2">
      <c r="A371" s="14"/>
      <c r="B371" s="98" t="s">
        <v>403</v>
      </c>
      <c r="C371" s="98"/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99"/>
      <c r="O371" s="12"/>
      <c r="P371" s="12"/>
      <c r="Q371" s="12"/>
      <c r="R371" s="12"/>
      <c r="S371" s="12"/>
      <c r="T371" s="12"/>
      <c r="U371" s="12"/>
      <c r="V371" s="12"/>
      <c r="W371" s="15"/>
      <c r="X371" s="14"/>
      <c r="Y371" s="98" t="s">
        <v>405</v>
      </c>
      <c r="Z371" s="98"/>
      <c r="AA371" s="98"/>
      <c r="AB371" s="98"/>
      <c r="AC371" s="98"/>
      <c r="AD371" s="98"/>
      <c r="AE371" s="98"/>
      <c r="AF371" s="98"/>
      <c r="AG371" s="98"/>
      <c r="AH371" s="98"/>
      <c r="AI371" s="98"/>
      <c r="AJ371" s="98"/>
      <c r="AK371" s="99"/>
      <c r="AL371" s="12"/>
      <c r="AM371" s="12"/>
      <c r="AN371" s="12"/>
      <c r="AO371" s="12"/>
      <c r="AP371" s="12"/>
      <c r="AQ371" s="12"/>
      <c r="AR371" s="12"/>
      <c r="AS371" s="12"/>
      <c r="AT371" s="15"/>
    </row>
    <row r="372" spans="1:46" s="13" customFormat="1" ht="8.1" customHeight="1" x14ac:dyDescent="0.2">
      <c r="A372" s="14"/>
      <c r="B372" s="98"/>
      <c r="C372" s="98"/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9"/>
      <c r="O372" s="12"/>
      <c r="P372" s="12"/>
      <c r="Q372" s="12"/>
      <c r="R372" s="12"/>
      <c r="S372" s="12"/>
      <c r="T372" s="12"/>
      <c r="U372" s="12"/>
      <c r="V372" s="12"/>
      <c r="W372" s="15"/>
      <c r="X372" s="14"/>
      <c r="Y372" s="98"/>
      <c r="Z372" s="98"/>
      <c r="AA372" s="98"/>
      <c r="AB372" s="98"/>
      <c r="AC372" s="98"/>
      <c r="AD372" s="98"/>
      <c r="AE372" s="98"/>
      <c r="AF372" s="98"/>
      <c r="AG372" s="98"/>
      <c r="AH372" s="98"/>
      <c r="AI372" s="98"/>
      <c r="AJ372" s="98"/>
      <c r="AK372" s="99"/>
      <c r="AL372" s="12"/>
      <c r="AM372" s="12"/>
      <c r="AN372" s="12"/>
      <c r="AO372" s="12"/>
      <c r="AP372" s="12"/>
      <c r="AQ372" s="12"/>
      <c r="AR372" s="12"/>
      <c r="AS372" s="12"/>
      <c r="AT372" s="15"/>
    </row>
    <row r="373" spans="1:46" s="13" customFormat="1" ht="9.9499999999999993" customHeight="1" x14ac:dyDescent="0.2">
      <c r="A373" s="14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5"/>
      <c r="X373" s="14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5"/>
    </row>
    <row r="374" spans="1:46" s="13" customFormat="1" ht="8.1" customHeight="1" x14ac:dyDescent="0.2">
      <c r="A374" s="14"/>
      <c r="B374" s="100" t="s">
        <v>285</v>
      </c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101"/>
      <c r="O374" s="12"/>
      <c r="P374" s="12"/>
      <c r="Q374" s="12"/>
      <c r="R374" s="12"/>
      <c r="S374" s="12"/>
      <c r="T374" s="12"/>
      <c r="U374" s="12"/>
      <c r="V374" s="12"/>
      <c r="W374" s="15"/>
      <c r="X374" s="14"/>
      <c r="Y374" s="100" t="s">
        <v>286</v>
      </c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1"/>
      <c r="AL374" s="12"/>
      <c r="AM374" s="12"/>
      <c r="AN374" s="12"/>
      <c r="AO374" s="12"/>
      <c r="AP374" s="12"/>
      <c r="AQ374" s="12"/>
      <c r="AR374" s="12"/>
      <c r="AS374" s="12"/>
      <c r="AT374" s="15"/>
    </row>
    <row r="375" spans="1:46" s="13" customFormat="1" ht="9.9499999999999993" customHeight="1" x14ac:dyDescent="0.2">
      <c r="A375" s="14"/>
      <c r="B375" s="100"/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1"/>
      <c r="O375" s="12"/>
      <c r="P375" s="12"/>
      <c r="Q375" s="12"/>
      <c r="R375" s="12"/>
      <c r="S375" s="12"/>
      <c r="T375" s="12"/>
      <c r="U375" s="12"/>
      <c r="V375" s="12"/>
      <c r="W375" s="15"/>
      <c r="X375" s="14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1"/>
      <c r="AL375" s="12"/>
      <c r="AM375" s="12"/>
      <c r="AN375" s="12"/>
      <c r="AO375" s="12"/>
      <c r="AP375" s="12"/>
      <c r="AQ375" s="12"/>
      <c r="AR375" s="12"/>
      <c r="AS375" s="12"/>
      <c r="AT375" s="15"/>
    </row>
    <row r="376" spans="1:46" s="13" customFormat="1" ht="9.9499999999999993" customHeight="1" x14ac:dyDescent="0.2">
      <c r="A376" s="14"/>
      <c r="B376" s="100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  <c r="N376" s="101"/>
      <c r="O376" s="12"/>
      <c r="P376" s="12"/>
      <c r="Q376" s="12"/>
      <c r="R376" s="12"/>
      <c r="S376" s="12"/>
      <c r="T376" s="12"/>
      <c r="U376" s="12"/>
      <c r="V376" s="12"/>
      <c r="W376" s="15"/>
      <c r="X376" s="14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1"/>
      <c r="AL376" s="12"/>
      <c r="AM376" s="12"/>
      <c r="AN376" s="12"/>
      <c r="AO376" s="12"/>
      <c r="AP376" s="12"/>
      <c r="AQ376" s="12"/>
      <c r="AR376" s="12"/>
      <c r="AS376" s="12"/>
      <c r="AT376" s="15"/>
    </row>
    <row r="377" spans="1:46" s="13" customFormat="1" ht="9.9499999999999993" customHeight="1" x14ac:dyDescent="0.2">
      <c r="A377" s="14"/>
      <c r="B377" s="100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1"/>
      <c r="O377" s="12"/>
      <c r="P377" s="12"/>
      <c r="Q377" s="12"/>
      <c r="R377" s="12"/>
      <c r="S377" s="12"/>
      <c r="T377" s="12"/>
      <c r="U377" s="12"/>
      <c r="V377" s="12"/>
      <c r="W377" s="15"/>
      <c r="X377" s="14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1"/>
      <c r="AL377" s="12"/>
      <c r="AM377" s="12"/>
      <c r="AN377" s="12"/>
      <c r="AO377" s="12"/>
      <c r="AP377" s="12"/>
      <c r="AQ377" s="12"/>
      <c r="AR377" s="12"/>
      <c r="AS377" s="12"/>
      <c r="AT377" s="15"/>
    </row>
    <row r="378" spans="1:46" s="13" customFormat="1" ht="6" customHeight="1" x14ac:dyDescent="0.2">
      <c r="A378" s="16"/>
      <c r="B378" s="102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7"/>
      <c r="P378" s="17"/>
      <c r="Q378" s="17"/>
      <c r="R378" s="17"/>
      <c r="S378" s="17"/>
      <c r="T378" s="17"/>
      <c r="U378" s="17"/>
      <c r="V378" s="17"/>
      <c r="W378" s="18"/>
      <c r="X378" s="16"/>
      <c r="Y378" s="102"/>
      <c r="Z378" s="102"/>
      <c r="AA378" s="102"/>
      <c r="AB378" s="102"/>
      <c r="AC378" s="102"/>
      <c r="AD378" s="102"/>
      <c r="AE378" s="102"/>
      <c r="AF378" s="102"/>
      <c r="AG378" s="102"/>
      <c r="AH378" s="102"/>
      <c r="AI378" s="102"/>
      <c r="AJ378" s="102"/>
      <c r="AK378" s="102"/>
      <c r="AL378" s="17"/>
      <c r="AM378" s="17"/>
      <c r="AN378" s="17"/>
      <c r="AO378" s="17"/>
      <c r="AP378" s="17"/>
      <c r="AQ378" s="17"/>
      <c r="AR378" s="17"/>
      <c r="AS378" s="17"/>
      <c r="AT378" s="18"/>
    </row>
    <row r="379" spans="1:46" s="12" customFormat="1" ht="6.75" customHeight="1" x14ac:dyDescent="0.2">
      <c r="A379" s="9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1"/>
      <c r="X379" s="9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1"/>
    </row>
    <row r="380" spans="1:46" s="13" customFormat="1" ht="12.75" customHeight="1" x14ac:dyDescent="0.2">
      <c r="A380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380" s="109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10"/>
      <c r="X380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380" s="104"/>
      <c r="Z380" s="104"/>
      <c r="AA380" s="104"/>
      <c r="AB380" s="104"/>
      <c r="AC380" s="104"/>
      <c r="AD380" s="104"/>
      <c r="AE380" s="104"/>
      <c r="AF380" s="104"/>
      <c r="AG380" s="104"/>
      <c r="AH380" s="104"/>
      <c r="AI380" s="104"/>
      <c r="AJ380" s="104"/>
      <c r="AK380" s="104"/>
      <c r="AL380" s="104"/>
      <c r="AM380" s="104"/>
      <c r="AN380" s="104"/>
      <c r="AO380" s="104"/>
      <c r="AP380" s="104"/>
      <c r="AQ380" s="104"/>
      <c r="AR380" s="104"/>
      <c r="AS380" s="104"/>
      <c r="AT380" s="105"/>
    </row>
    <row r="381" spans="1:46" s="13" customFormat="1" ht="12.75" customHeight="1" x14ac:dyDescent="0.2">
      <c r="A381" s="103"/>
      <c r="B381" s="109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10"/>
      <c r="X381" s="106"/>
      <c r="Y381" s="104"/>
      <c r="Z381" s="104"/>
      <c r="AA381" s="104"/>
      <c r="AB381" s="104"/>
      <c r="AC381" s="104"/>
      <c r="AD381" s="104"/>
      <c r="AE381" s="104"/>
      <c r="AF381" s="104"/>
      <c r="AG381" s="104"/>
      <c r="AH381" s="104"/>
      <c r="AI381" s="104"/>
      <c r="AJ381" s="104"/>
      <c r="AK381" s="104"/>
      <c r="AL381" s="104"/>
      <c r="AM381" s="104"/>
      <c r="AN381" s="104"/>
      <c r="AO381" s="104"/>
      <c r="AP381" s="104"/>
      <c r="AQ381" s="104"/>
      <c r="AR381" s="104"/>
      <c r="AS381" s="104"/>
      <c r="AT381" s="105"/>
    </row>
    <row r="382" spans="1:46" s="13" customFormat="1" ht="6" customHeight="1" x14ac:dyDescent="0.2">
      <c r="A382" s="103"/>
      <c r="B382" s="109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10"/>
      <c r="X382" s="14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5"/>
    </row>
    <row r="383" spans="1:46" s="13" customFormat="1" ht="9.9499999999999993" customHeight="1" x14ac:dyDescent="0.2">
      <c r="A383" s="14"/>
      <c r="B383" s="108" t="str">
        <f>"ИНН "&amp;INN&amp;", БИК "&amp;BIC&amp;", Р/С "&amp;PersonalAcc</f>
        <v>ИНН 7453197647, БИК 047501001, Р/С 40101810400000010801</v>
      </c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28"/>
      <c r="P383" s="28"/>
      <c r="Q383" s="28"/>
      <c r="R383" s="28"/>
      <c r="S383" s="28"/>
      <c r="T383" s="28"/>
      <c r="U383" s="28"/>
      <c r="V383" s="28"/>
      <c r="W383" s="15"/>
      <c r="X383" s="14"/>
      <c r="Y383" s="107" t="str">
        <f>"ИНН "&amp;INN&amp;", БИК "&amp;BIC&amp;", Р/С "&amp;PersonalAcc</f>
        <v>ИНН 7453197647, БИК 047501001, Р/С 40101810400000010801</v>
      </c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28"/>
      <c r="AM383" s="28"/>
      <c r="AN383" s="28"/>
      <c r="AO383" s="28"/>
      <c r="AP383" s="28"/>
      <c r="AQ383" s="28"/>
      <c r="AR383" s="28"/>
      <c r="AS383" s="28"/>
      <c r="AT383" s="15"/>
    </row>
    <row r="384" spans="1:46" s="13" customFormat="1" ht="9.9499999999999993" customHeight="1" x14ac:dyDescent="0.2">
      <c r="A384" s="14"/>
      <c r="B384" s="108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28"/>
      <c r="P384" s="28"/>
      <c r="Q384" s="28"/>
      <c r="R384" s="28"/>
      <c r="S384" s="28"/>
      <c r="T384" s="28"/>
      <c r="U384" s="28"/>
      <c r="V384" s="28"/>
      <c r="W384" s="15"/>
      <c r="X384" s="14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28"/>
      <c r="AM384" s="28"/>
      <c r="AN384" s="28"/>
      <c r="AO384" s="28"/>
      <c r="AP384" s="28"/>
      <c r="AQ384" s="28"/>
      <c r="AR384" s="28"/>
      <c r="AS384" s="28"/>
      <c r="AT384" s="15"/>
    </row>
    <row r="385" spans="1:46" s="13" customFormat="1" ht="6" customHeight="1" x14ac:dyDescent="0.2">
      <c r="A385" s="14"/>
      <c r="B385" s="108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2"/>
      <c r="P385" s="12"/>
      <c r="Q385" s="12"/>
      <c r="R385" s="12"/>
      <c r="S385" s="12"/>
      <c r="T385" s="12"/>
      <c r="U385" s="12"/>
      <c r="V385" s="12"/>
      <c r="W385" s="15"/>
      <c r="X385" s="14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2"/>
      <c r="AM385" s="12"/>
      <c r="AN385" s="12"/>
      <c r="AO385" s="12"/>
      <c r="AP385" s="12"/>
      <c r="AQ385" s="12"/>
      <c r="AR385" s="12"/>
      <c r="AS385" s="12"/>
      <c r="AT385" s="15"/>
    </row>
    <row r="386" spans="1:46" s="13" customFormat="1" ht="8.1" customHeight="1" x14ac:dyDescent="0.2">
      <c r="A386" s="14"/>
      <c r="B386" s="108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2"/>
      <c r="P386" s="12"/>
      <c r="Q386" s="12"/>
      <c r="R386" s="12"/>
      <c r="S386" s="12"/>
      <c r="T386" s="12"/>
      <c r="U386" s="12"/>
      <c r="V386" s="12"/>
      <c r="W386" s="15"/>
      <c r="X386" s="14"/>
      <c r="Y386" s="107"/>
      <c r="Z386" s="107"/>
      <c r="AA386" s="107"/>
      <c r="AB386" s="107"/>
      <c r="AC386" s="107"/>
      <c r="AD386" s="107"/>
      <c r="AE386" s="107"/>
      <c r="AF386" s="107"/>
      <c r="AG386" s="107"/>
      <c r="AH386" s="107"/>
      <c r="AI386" s="107"/>
      <c r="AJ386" s="107"/>
      <c r="AK386" s="107"/>
      <c r="AL386" s="12"/>
      <c r="AM386" s="12"/>
      <c r="AN386" s="12"/>
      <c r="AO386" s="12"/>
      <c r="AP386" s="12"/>
      <c r="AQ386" s="12"/>
      <c r="AR386" s="12"/>
      <c r="AS386" s="12"/>
      <c r="AT386" s="15"/>
    </row>
    <row r="387" spans="1:46" s="13" customFormat="1" ht="8.1" customHeight="1" x14ac:dyDescent="0.2">
      <c r="A387" s="14"/>
      <c r="B387" s="108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2"/>
      <c r="P387" s="12"/>
      <c r="Q387" s="12"/>
      <c r="R387" s="12"/>
      <c r="S387" s="12"/>
      <c r="T387" s="12"/>
      <c r="U387" s="12"/>
      <c r="V387" s="12"/>
      <c r="W387" s="15"/>
      <c r="X387" s="14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2"/>
      <c r="AM387" s="12"/>
      <c r="AN387" s="12"/>
      <c r="AO387" s="12"/>
      <c r="AP387" s="12"/>
      <c r="AQ387" s="12"/>
      <c r="AR387" s="12"/>
      <c r="AS387" s="12"/>
      <c r="AT387" s="15"/>
    </row>
    <row r="388" spans="1:46" s="13" customFormat="1" ht="9.9499999999999993" customHeight="1" x14ac:dyDescent="0.2">
      <c r="A388" s="14"/>
      <c r="B388" s="98" t="s">
        <v>406</v>
      </c>
      <c r="C388" s="98"/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9"/>
      <c r="O388" s="12"/>
      <c r="P388" s="12"/>
      <c r="Q388" s="12"/>
      <c r="R388" s="12"/>
      <c r="S388" s="12"/>
      <c r="T388" s="12"/>
      <c r="U388" s="12"/>
      <c r="V388" s="12"/>
      <c r="W388" s="15"/>
      <c r="X388" s="14"/>
      <c r="Y388" s="98" t="s">
        <v>408</v>
      </c>
      <c r="Z388" s="98"/>
      <c r="AA388" s="98"/>
      <c r="AB388" s="98"/>
      <c r="AC388" s="98"/>
      <c r="AD388" s="98"/>
      <c r="AE388" s="98"/>
      <c r="AF388" s="98"/>
      <c r="AG388" s="98"/>
      <c r="AH388" s="98"/>
      <c r="AI388" s="98"/>
      <c r="AJ388" s="98"/>
      <c r="AK388" s="99"/>
      <c r="AL388" s="12"/>
      <c r="AM388" s="12"/>
      <c r="AN388" s="12"/>
      <c r="AO388" s="12"/>
      <c r="AP388" s="12"/>
      <c r="AQ388" s="12"/>
      <c r="AR388" s="12"/>
      <c r="AS388" s="12"/>
      <c r="AT388" s="15"/>
    </row>
    <row r="389" spans="1:46" s="13" customFormat="1" ht="8.1" customHeight="1" x14ac:dyDescent="0.2">
      <c r="A389" s="14"/>
      <c r="B389" s="98"/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9"/>
      <c r="O389" s="12"/>
      <c r="P389" s="12"/>
      <c r="Q389" s="12"/>
      <c r="R389" s="12"/>
      <c r="S389" s="12"/>
      <c r="T389" s="12"/>
      <c r="U389" s="12"/>
      <c r="V389" s="12"/>
      <c r="W389" s="15"/>
      <c r="X389" s="14"/>
      <c r="Y389" s="98"/>
      <c r="Z389" s="98"/>
      <c r="AA389" s="98"/>
      <c r="AB389" s="98"/>
      <c r="AC389" s="98"/>
      <c r="AD389" s="98"/>
      <c r="AE389" s="98"/>
      <c r="AF389" s="98"/>
      <c r="AG389" s="98"/>
      <c r="AH389" s="98"/>
      <c r="AI389" s="98"/>
      <c r="AJ389" s="98"/>
      <c r="AK389" s="99"/>
      <c r="AL389" s="12"/>
      <c r="AM389" s="12"/>
      <c r="AN389" s="12"/>
      <c r="AO389" s="12"/>
      <c r="AP389" s="12"/>
      <c r="AQ389" s="12"/>
      <c r="AR389" s="12"/>
      <c r="AS389" s="12"/>
      <c r="AT389" s="15"/>
    </row>
    <row r="390" spans="1:46" s="13" customFormat="1" ht="8.1" customHeight="1" x14ac:dyDescent="0.2">
      <c r="A390" s="14"/>
      <c r="B390" s="98" t="s">
        <v>337</v>
      </c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9"/>
      <c r="O390" s="12"/>
      <c r="P390" s="12"/>
      <c r="Q390" s="12"/>
      <c r="R390" s="12"/>
      <c r="S390" s="12"/>
      <c r="T390" s="12"/>
      <c r="U390" s="12"/>
      <c r="V390" s="12"/>
      <c r="W390" s="15"/>
      <c r="X390" s="14"/>
      <c r="Y390" s="98" t="s">
        <v>337</v>
      </c>
      <c r="Z390" s="98"/>
      <c r="AA390" s="98"/>
      <c r="AB390" s="98"/>
      <c r="AC390" s="98"/>
      <c r="AD390" s="98"/>
      <c r="AE390" s="98"/>
      <c r="AF390" s="98"/>
      <c r="AG390" s="98"/>
      <c r="AH390" s="98"/>
      <c r="AI390" s="98"/>
      <c r="AJ390" s="98"/>
      <c r="AK390" s="99"/>
      <c r="AL390" s="12"/>
      <c r="AM390" s="12"/>
      <c r="AN390" s="12"/>
      <c r="AO390" s="12"/>
      <c r="AP390" s="12"/>
      <c r="AQ390" s="12"/>
      <c r="AR390" s="12"/>
      <c r="AS390" s="12"/>
      <c r="AT390" s="15"/>
    </row>
    <row r="391" spans="1:46" s="13" customFormat="1" ht="9.9499999999999993" customHeight="1" x14ac:dyDescent="0.2">
      <c r="A391" s="14"/>
      <c r="B391" s="98"/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9"/>
      <c r="O391" s="12"/>
      <c r="P391" s="12"/>
      <c r="Q391" s="12"/>
      <c r="R391" s="12"/>
      <c r="S391" s="12"/>
      <c r="T391" s="12"/>
      <c r="U391" s="12"/>
      <c r="V391" s="12"/>
      <c r="W391" s="15"/>
      <c r="X391" s="14"/>
      <c r="Y391" s="98"/>
      <c r="Z391" s="98"/>
      <c r="AA391" s="98"/>
      <c r="AB391" s="98"/>
      <c r="AC391" s="98"/>
      <c r="AD391" s="98"/>
      <c r="AE391" s="98"/>
      <c r="AF391" s="98"/>
      <c r="AG391" s="98"/>
      <c r="AH391" s="98"/>
      <c r="AI391" s="98"/>
      <c r="AJ391" s="98"/>
      <c r="AK391" s="99"/>
      <c r="AL391" s="12"/>
      <c r="AM391" s="12"/>
      <c r="AN391" s="12"/>
      <c r="AO391" s="12"/>
      <c r="AP391" s="12"/>
      <c r="AQ391" s="12"/>
      <c r="AR391" s="12"/>
      <c r="AS391" s="12"/>
      <c r="AT391" s="15"/>
    </row>
    <row r="392" spans="1:46" s="13" customFormat="1" ht="8.1" customHeight="1" x14ac:dyDescent="0.2">
      <c r="A392" s="14"/>
      <c r="B392" s="98" t="s">
        <v>407</v>
      </c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9"/>
      <c r="O392" s="12"/>
      <c r="P392" s="12"/>
      <c r="Q392" s="12"/>
      <c r="R392" s="12"/>
      <c r="S392" s="12"/>
      <c r="T392" s="12"/>
      <c r="U392" s="12"/>
      <c r="V392" s="12"/>
      <c r="W392" s="15"/>
      <c r="X392" s="14"/>
      <c r="Y392" s="98" t="s">
        <v>409</v>
      </c>
      <c r="Z392" s="98"/>
      <c r="AA392" s="98"/>
      <c r="AB392" s="98"/>
      <c r="AC392" s="98"/>
      <c r="AD392" s="98"/>
      <c r="AE392" s="98"/>
      <c r="AF392" s="98"/>
      <c r="AG392" s="98"/>
      <c r="AH392" s="98"/>
      <c r="AI392" s="98"/>
      <c r="AJ392" s="98"/>
      <c r="AK392" s="99"/>
      <c r="AL392" s="12"/>
      <c r="AM392" s="12"/>
      <c r="AN392" s="12"/>
      <c r="AO392" s="12"/>
      <c r="AP392" s="12"/>
      <c r="AQ392" s="12"/>
      <c r="AR392" s="12"/>
      <c r="AS392" s="12"/>
      <c r="AT392" s="15"/>
    </row>
    <row r="393" spans="1:46" s="13" customFormat="1" ht="8.1" customHeight="1" x14ac:dyDescent="0.2">
      <c r="A393" s="14"/>
      <c r="B393" s="98"/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9"/>
      <c r="O393" s="12"/>
      <c r="P393" s="12"/>
      <c r="Q393" s="12"/>
      <c r="R393" s="12"/>
      <c r="S393" s="12"/>
      <c r="T393" s="12"/>
      <c r="U393" s="12"/>
      <c r="V393" s="12"/>
      <c r="W393" s="15"/>
      <c r="X393" s="14"/>
      <c r="Y393" s="98"/>
      <c r="Z393" s="98"/>
      <c r="AA393" s="98"/>
      <c r="AB393" s="98"/>
      <c r="AC393" s="98"/>
      <c r="AD393" s="98"/>
      <c r="AE393" s="98"/>
      <c r="AF393" s="98"/>
      <c r="AG393" s="98"/>
      <c r="AH393" s="98"/>
      <c r="AI393" s="98"/>
      <c r="AJ393" s="98"/>
      <c r="AK393" s="99"/>
      <c r="AL393" s="12"/>
      <c r="AM393" s="12"/>
      <c r="AN393" s="12"/>
      <c r="AO393" s="12"/>
      <c r="AP393" s="12"/>
      <c r="AQ393" s="12"/>
      <c r="AR393" s="12"/>
      <c r="AS393" s="12"/>
      <c r="AT393" s="15"/>
    </row>
    <row r="394" spans="1:46" s="13" customFormat="1" ht="9.75" customHeight="1" x14ac:dyDescent="0.2">
      <c r="A394" s="14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5"/>
      <c r="X394" s="14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5"/>
    </row>
    <row r="395" spans="1:46" s="13" customFormat="1" ht="8.1" customHeight="1" x14ac:dyDescent="0.2">
      <c r="A395" s="14"/>
      <c r="B395" s="100" t="s">
        <v>287</v>
      </c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  <c r="N395" s="101"/>
      <c r="O395" s="12"/>
      <c r="P395" s="12"/>
      <c r="Q395" s="12"/>
      <c r="R395" s="12"/>
      <c r="S395" s="12"/>
      <c r="T395" s="12"/>
      <c r="U395" s="12"/>
      <c r="V395" s="12"/>
      <c r="W395" s="15"/>
      <c r="X395" s="14"/>
      <c r="Y395" s="100" t="s">
        <v>288</v>
      </c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1"/>
      <c r="AL395" s="12"/>
      <c r="AM395" s="12"/>
      <c r="AN395" s="12"/>
      <c r="AO395" s="12"/>
      <c r="AP395" s="12"/>
      <c r="AQ395" s="12"/>
      <c r="AR395" s="12"/>
      <c r="AS395" s="12"/>
      <c r="AT395" s="15"/>
    </row>
    <row r="396" spans="1:46" s="13" customFormat="1" ht="9.9499999999999993" customHeight="1" x14ac:dyDescent="0.2">
      <c r="A396" s="14"/>
      <c r="B396" s="100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  <c r="N396" s="101"/>
      <c r="O396" s="12"/>
      <c r="P396" s="12"/>
      <c r="Q396" s="12"/>
      <c r="R396" s="12"/>
      <c r="S396" s="12"/>
      <c r="T396" s="12"/>
      <c r="U396" s="12"/>
      <c r="V396" s="12"/>
      <c r="W396" s="15"/>
      <c r="X396" s="14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1"/>
      <c r="AL396" s="12"/>
      <c r="AM396" s="12"/>
      <c r="AN396" s="12"/>
      <c r="AO396" s="12"/>
      <c r="AP396" s="12"/>
      <c r="AQ396" s="12"/>
      <c r="AR396" s="12"/>
      <c r="AS396" s="12"/>
      <c r="AT396" s="15"/>
    </row>
    <row r="397" spans="1:46" s="13" customFormat="1" ht="9.9499999999999993" customHeight="1" x14ac:dyDescent="0.2">
      <c r="A397" s="14"/>
      <c r="B397" s="100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1"/>
      <c r="O397" s="12"/>
      <c r="P397" s="12"/>
      <c r="Q397" s="12"/>
      <c r="R397" s="12"/>
      <c r="S397" s="12"/>
      <c r="T397" s="12"/>
      <c r="U397" s="12"/>
      <c r="V397" s="12"/>
      <c r="W397" s="15"/>
      <c r="X397" s="14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1"/>
      <c r="AL397" s="12"/>
      <c r="AM397" s="12"/>
      <c r="AN397" s="12"/>
      <c r="AO397" s="12"/>
      <c r="AP397" s="12"/>
      <c r="AQ397" s="12"/>
      <c r="AR397" s="12"/>
      <c r="AS397" s="12"/>
      <c r="AT397" s="15"/>
    </row>
    <row r="398" spans="1:46" s="13" customFormat="1" ht="9.9499999999999993" customHeight="1" x14ac:dyDescent="0.2">
      <c r="A398" s="14"/>
      <c r="B398" s="100"/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  <c r="N398" s="101"/>
      <c r="O398" s="12"/>
      <c r="P398" s="12"/>
      <c r="Q398" s="12"/>
      <c r="R398" s="12"/>
      <c r="S398" s="12"/>
      <c r="T398" s="12"/>
      <c r="U398" s="12"/>
      <c r="V398" s="12"/>
      <c r="W398" s="15"/>
      <c r="X398" s="14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1"/>
      <c r="AL398" s="12"/>
      <c r="AM398" s="12"/>
      <c r="AN398" s="12"/>
      <c r="AO398" s="12"/>
      <c r="AP398" s="12"/>
      <c r="AQ398" s="12"/>
      <c r="AR398" s="12"/>
      <c r="AS398" s="12"/>
      <c r="AT398" s="15"/>
    </row>
    <row r="399" spans="1:46" s="13" customFormat="1" ht="6" customHeight="1" x14ac:dyDescent="0.2">
      <c r="A399" s="16"/>
      <c r="B399" s="102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7"/>
      <c r="P399" s="17"/>
      <c r="Q399" s="17"/>
      <c r="R399" s="17"/>
      <c r="S399" s="17"/>
      <c r="T399" s="17"/>
      <c r="U399" s="17"/>
      <c r="V399" s="17"/>
      <c r="W399" s="18"/>
      <c r="X399" s="16"/>
      <c r="Y399" s="102"/>
      <c r="Z399" s="102"/>
      <c r="AA399" s="102"/>
      <c r="AB399" s="102"/>
      <c r="AC399" s="102"/>
      <c r="AD399" s="102"/>
      <c r="AE399" s="102"/>
      <c r="AF399" s="102"/>
      <c r="AG399" s="102"/>
      <c r="AH399" s="102"/>
      <c r="AI399" s="102"/>
      <c r="AJ399" s="102"/>
      <c r="AK399" s="102"/>
      <c r="AL399" s="17"/>
      <c r="AM399" s="17"/>
      <c r="AN399" s="17"/>
      <c r="AO399" s="17"/>
      <c r="AP399" s="17"/>
      <c r="AQ399" s="17"/>
      <c r="AR399" s="17"/>
      <c r="AS399" s="17"/>
      <c r="AT399" s="18"/>
    </row>
    <row r="400" spans="1:46" s="12" customFormat="1" ht="6.75" customHeight="1" x14ac:dyDescent="0.2">
      <c r="A400" s="9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1"/>
      <c r="X400" s="9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1"/>
    </row>
    <row r="401" spans="1:46" s="13" customFormat="1" ht="12.75" customHeight="1" x14ac:dyDescent="0.2">
      <c r="A401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401" s="104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5"/>
      <c r="X401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401" s="104"/>
      <c r="Z401" s="104"/>
      <c r="AA401" s="104"/>
      <c r="AB401" s="104"/>
      <c r="AC401" s="104"/>
      <c r="AD401" s="104"/>
      <c r="AE401" s="104"/>
      <c r="AF401" s="104"/>
      <c r="AG401" s="104"/>
      <c r="AH401" s="104"/>
      <c r="AI401" s="104"/>
      <c r="AJ401" s="104"/>
      <c r="AK401" s="104"/>
      <c r="AL401" s="104"/>
      <c r="AM401" s="104"/>
      <c r="AN401" s="104"/>
      <c r="AO401" s="104"/>
      <c r="AP401" s="104"/>
      <c r="AQ401" s="104"/>
      <c r="AR401" s="104"/>
      <c r="AS401" s="104"/>
      <c r="AT401" s="105"/>
    </row>
    <row r="402" spans="1:46" s="13" customFormat="1" ht="12.75" customHeight="1" x14ac:dyDescent="0.2">
      <c r="A402" s="106"/>
      <c r="B402" s="104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5"/>
      <c r="X402" s="106"/>
      <c r="Y402" s="104"/>
      <c r="Z402" s="104"/>
      <c r="AA402" s="104"/>
      <c r="AB402" s="104"/>
      <c r="AC402" s="104"/>
      <c r="AD402" s="104"/>
      <c r="AE402" s="104"/>
      <c r="AF402" s="104"/>
      <c r="AG402" s="104"/>
      <c r="AH402" s="104"/>
      <c r="AI402" s="104"/>
      <c r="AJ402" s="104"/>
      <c r="AK402" s="104"/>
      <c r="AL402" s="104"/>
      <c r="AM402" s="104"/>
      <c r="AN402" s="104"/>
      <c r="AO402" s="104"/>
      <c r="AP402" s="104"/>
      <c r="AQ402" s="104"/>
      <c r="AR402" s="104"/>
      <c r="AS402" s="104"/>
      <c r="AT402" s="105"/>
    </row>
    <row r="403" spans="1:46" s="13" customFormat="1" ht="6" customHeight="1" x14ac:dyDescent="0.2">
      <c r="A403" s="14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5"/>
      <c r="X403" s="14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5"/>
    </row>
    <row r="404" spans="1:46" s="13" customFormat="1" ht="9.9499999999999993" customHeight="1" x14ac:dyDescent="0.2">
      <c r="A404" s="14"/>
      <c r="B404" s="107" t="str">
        <f>"ИНН "&amp;INN&amp;", БИК "&amp;BIC&amp;", Р/С "&amp;PersonalAcc</f>
        <v>ИНН 7453197647, БИК 047501001, Р/С 40101810400000010801</v>
      </c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28"/>
      <c r="P404" s="28"/>
      <c r="Q404" s="28"/>
      <c r="R404" s="28"/>
      <c r="S404" s="28"/>
      <c r="T404" s="28"/>
      <c r="U404" s="28"/>
      <c r="V404" s="28"/>
      <c r="W404" s="15"/>
      <c r="X404" s="14"/>
      <c r="Y404" s="107" t="str">
        <f>"ИНН "&amp;INN&amp;", БИК "&amp;BIC&amp;", Р/С "&amp;PersonalAcc</f>
        <v>ИНН 7453197647, БИК 047501001, Р/С 40101810400000010801</v>
      </c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28"/>
      <c r="AM404" s="28"/>
      <c r="AN404" s="28"/>
      <c r="AO404" s="28"/>
      <c r="AP404" s="28"/>
      <c r="AQ404" s="28"/>
      <c r="AR404" s="28"/>
      <c r="AS404" s="28"/>
      <c r="AT404" s="15"/>
    </row>
    <row r="405" spans="1:46" s="13" customFormat="1" ht="9.9499999999999993" customHeight="1" x14ac:dyDescent="0.2">
      <c r="A405" s="14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28"/>
      <c r="P405" s="28"/>
      <c r="Q405" s="28"/>
      <c r="R405" s="28"/>
      <c r="S405" s="28"/>
      <c r="T405" s="28"/>
      <c r="U405" s="28"/>
      <c r="V405" s="28"/>
      <c r="W405" s="15"/>
      <c r="X405" s="14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28"/>
      <c r="AM405" s="28"/>
      <c r="AN405" s="28"/>
      <c r="AO405" s="28"/>
      <c r="AP405" s="28"/>
      <c r="AQ405" s="28"/>
      <c r="AR405" s="28"/>
      <c r="AS405" s="28"/>
      <c r="AT405" s="15"/>
    </row>
    <row r="406" spans="1:46" s="13" customFormat="1" ht="6" customHeight="1" x14ac:dyDescent="0.2">
      <c r="A406" s="14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2"/>
      <c r="P406" s="12"/>
      <c r="Q406" s="12"/>
      <c r="R406" s="12"/>
      <c r="S406" s="12"/>
      <c r="T406" s="12"/>
      <c r="U406" s="12"/>
      <c r="V406" s="12"/>
      <c r="W406" s="15"/>
      <c r="X406" s="14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2"/>
      <c r="AM406" s="12"/>
      <c r="AN406" s="12"/>
      <c r="AO406" s="12"/>
      <c r="AP406" s="12"/>
      <c r="AQ406" s="12"/>
      <c r="AR406" s="12"/>
      <c r="AS406" s="12"/>
      <c r="AT406" s="15"/>
    </row>
    <row r="407" spans="1:46" s="13" customFormat="1" ht="8.1" customHeight="1" x14ac:dyDescent="0.2">
      <c r="A407" s="14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2"/>
      <c r="P407" s="12"/>
      <c r="Q407" s="12"/>
      <c r="R407" s="12"/>
      <c r="S407" s="12"/>
      <c r="T407" s="12"/>
      <c r="U407" s="12"/>
      <c r="V407" s="12"/>
      <c r="W407" s="15"/>
      <c r="X407" s="14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2"/>
      <c r="AM407" s="12"/>
      <c r="AN407" s="12"/>
      <c r="AO407" s="12"/>
      <c r="AP407" s="12"/>
      <c r="AQ407" s="12"/>
      <c r="AR407" s="12"/>
      <c r="AS407" s="12"/>
      <c r="AT407" s="15"/>
    </row>
    <row r="408" spans="1:46" s="13" customFormat="1" ht="8.1" customHeight="1" x14ac:dyDescent="0.2">
      <c r="A408" s="14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2"/>
      <c r="P408" s="12"/>
      <c r="Q408" s="12"/>
      <c r="R408" s="12"/>
      <c r="S408" s="12"/>
      <c r="T408" s="12"/>
      <c r="U408" s="12"/>
      <c r="V408" s="12"/>
      <c r="W408" s="15"/>
      <c r="X408" s="14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2"/>
      <c r="AM408" s="12"/>
      <c r="AN408" s="12"/>
      <c r="AO408" s="12"/>
      <c r="AP408" s="12"/>
      <c r="AQ408" s="12"/>
      <c r="AR408" s="12"/>
      <c r="AS408" s="12"/>
      <c r="AT408" s="15"/>
    </row>
    <row r="409" spans="1:46" s="13" customFormat="1" ht="9.9499999999999993" customHeight="1" x14ac:dyDescent="0.2">
      <c r="A409" s="14"/>
      <c r="B409" s="98" t="s">
        <v>410</v>
      </c>
      <c r="C409" s="98"/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9"/>
      <c r="O409" s="12"/>
      <c r="P409" s="12"/>
      <c r="Q409" s="12"/>
      <c r="R409" s="12"/>
      <c r="S409" s="12"/>
      <c r="T409" s="12"/>
      <c r="U409" s="12"/>
      <c r="V409" s="12"/>
      <c r="W409" s="15"/>
      <c r="X409" s="14"/>
      <c r="Y409" s="98" t="s">
        <v>412</v>
      </c>
      <c r="Z409" s="98"/>
      <c r="AA409" s="98"/>
      <c r="AB409" s="98"/>
      <c r="AC409" s="98"/>
      <c r="AD409" s="98"/>
      <c r="AE409" s="98"/>
      <c r="AF409" s="98"/>
      <c r="AG409" s="98"/>
      <c r="AH409" s="98"/>
      <c r="AI409" s="98"/>
      <c r="AJ409" s="98"/>
      <c r="AK409" s="99"/>
      <c r="AL409" s="12"/>
      <c r="AM409" s="12"/>
      <c r="AN409" s="12"/>
      <c r="AO409" s="12"/>
      <c r="AP409" s="12"/>
      <c r="AQ409" s="12"/>
      <c r="AR409" s="12"/>
      <c r="AS409" s="12"/>
      <c r="AT409" s="15"/>
    </row>
    <row r="410" spans="1:46" s="13" customFormat="1" ht="8.1" customHeight="1" x14ac:dyDescent="0.2">
      <c r="A410" s="14"/>
      <c r="B410" s="98"/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9"/>
      <c r="O410" s="12"/>
      <c r="P410" s="12"/>
      <c r="Q410" s="12"/>
      <c r="R410" s="12"/>
      <c r="S410" s="12"/>
      <c r="T410" s="12"/>
      <c r="U410" s="12"/>
      <c r="V410" s="12"/>
      <c r="W410" s="15"/>
      <c r="X410" s="14"/>
      <c r="Y410" s="98"/>
      <c r="Z410" s="98"/>
      <c r="AA410" s="98"/>
      <c r="AB410" s="98"/>
      <c r="AC410" s="98"/>
      <c r="AD410" s="98"/>
      <c r="AE410" s="98"/>
      <c r="AF410" s="98"/>
      <c r="AG410" s="98"/>
      <c r="AH410" s="98"/>
      <c r="AI410" s="98"/>
      <c r="AJ410" s="98"/>
      <c r="AK410" s="99"/>
      <c r="AL410" s="12"/>
      <c r="AM410" s="12"/>
      <c r="AN410" s="12"/>
      <c r="AO410" s="12"/>
      <c r="AP410" s="12"/>
      <c r="AQ410" s="12"/>
      <c r="AR410" s="12"/>
      <c r="AS410" s="12"/>
      <c r="AT410" s="15"/>
    </row>
    <row r="411" spans="1:46" s="13" customFormat="1" ht="8.1" customHeight="1" x14ac:dyDescent="0.2">
      <c r="A411" s="14"/>
      <c r="B411" s="98" t="s">
        <v>337</v>
      </c>
      <c r="C411" s="98"/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9"/>
      <c r="O411" s="12"/>
      <c r="P411" s="12"/>
      <c r="Q411" s="12"/>
      <c r="R411" s="12"/>
      <c r="S411" s="12"/>
      <c r="T411" s="12"/>
      <c r="U411" s="12"/>
      <c r="V411" s="12"/>
      <c r="W411" s="15"/>
      <c r="X411" s="14"/>
      <c r="Y411" s="98" t="s">
        <v>337</v>
      </c>
      <c r="Z411" s="98"/>
      <c r="AA411" s="98"/>
      <c r="AB411" s="98"/>
      <c r="AC411" s="98"/>
      <c r="AD411" s="98"/>
      <c r="AE411" s="98"/>
      <c r="AF411" s="98"/>
      <c r="AG411" s="98"/>
      <c r="AH411" s="98"/>
      <c r="AI411" s="98"/>
      <c r="AJ411" s="98"/>
      <c r="AK411" s="99"/>
      <c r="AL411" s="12"/>
      <c r="AM411" s="12"/>
      <c r="AN411" s="12"/>
      <c r="AO411" s="12"/>
      <c r="AP411" s="12"/>
      <c r="AQ411" s="12"/>
      <c r="AR411" s="12"/>
      <c r="AS411" s="12"/>
      <c r="AT411" s="15"/>
    </row>
    <row r="412" spans="1:46" s="13" customFormat="1" ht="9.9499999999999993" customHeight="1" x14ac:dyDescent="0.2">
      <c r="A412" s="14"/>
      <c r="B412" s="98"/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9"/>
      <c r="O412" s="12"/>
      <c r="P412" s="12"/>
      <c r="Q412" s="12"/>
      <c r="R412" s="12"/>
      <c r="S412" s="12"/>
      <c r="T412" s="12"/>
      <c r="U412" s="12"/>
      <c r="V412" s="12"/>
      <c r="W412" s="15"/>
      <c r="X412" s="14"/>
      <c r="Y412" s="98"/>
      <c r="Z412" s="98"/>
      <c r="AA412" s="98"/>
      <c r="AB412" s="98"/>
      <c r="AC412" s="98"/>
      <c r="AD412" s="98"/>
      <c r="AE412" s="98"/>
      <c r="AF412" s="98"/>
      <c r="AG412" s="98"/>
      <c r="AH412" s="98"/>
      <c r="AI412" s="98"/>
      <c r="AJ412" s="98"/>
      <c r="AK412" s="99"/>
      <c r="AL412" s="12"/>
      <c r="AM412" s="12"/>
      <c r="AN412" s="12"/>
      <c r="AO412" s="12"/>
      <c r="AP412" s="12"/>
      <c r="AQ412" s="12"/>
      <c r="AR412" s="12"/>
      <c r="AS412" s="12"/>
      <c r="AT412" s="15"/>
    </row>
    <row r="413" spans="1:46" s="13" customFormat="1" ht="8.1" customHeight="1" x14ac:dyDescent="0.2">
      <c r="A413" s="14"/>
      <c r="B413" s="98" t="s">
        <v>411</v>
      </c>
      <c r="C413" s="98"/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99"/>
      <c r="O413" s="12"/>
      <c r="P413" s="12"/>
      <c r="Q413" s="12"/>
      <c r="R413" s="12"/>
      <c r="S413" s="12"/>
      <c r="T413" s="12"/>
      <c r="U413" s="12"/>
      <c r="V413" s="12"/>
      <c r="W413" s="15"/>
      <c r="X413" s="14"/>
      <c r="Y413" s="98" t="s">
        <v>344</v>
      </c>
      <c r="Z413" s="98"/>
      <c r="AA413" s="98"/>
      <c r="AB413" s="98"/>
      <c r="AC413" s="98"/>
      <c r="AD413" s="98"/>
      <c r="AE413" s="98"/>
      <c r="AF413" s="98"/>
      <c r="AG413" s="98"/>
      <c r="AH413" s="98"/>
      <c r="AI413" s="98"/>
      <c r="AJ413" s="98"/>
      <c r="AK413" s="99"/>
      <c r="AL413" s="12"/>
      <c r="AM413" s="12"/>
      <c r="AN413" s="12"/>
      <c r="AO413" s="12"/>
      <c r="AP413" s="12"/>
      <c r="AQ413" s="12"/>
      <c r="AR413" s="12"/>
      <c r="AS413" s="12"/>
      <c r="AT413" s="15"/>
    </row>
    <row r="414" spans="1:46" s="13" customFormat="1" ht="8.1" customHeight="1" x14ac:dyDescent="0.2">
      <c r="A414" s="14"/>
      <c r="B414" s="98"/>
      <c r="C414" s="98"/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9"/>
      <c r="O414" s="12"/>
      <c r="P414" s="12"/>
      <c r="Q414" s="12"/>
      <c r="R414" s="12"/>
      <c r="S414" s="12"/>
      <c r="T414" s="12"/>
      <c r="U414" s="12"/>
      <c r="V414" s="12"/>
      <c r="W414" s="15"/>
      <c r="X414" s="14"/>
      <c r="Y414" s="98"/>
      <c r="Z414" s="98"/>
      <c r="AA414" s="98"/>
      <c r="AB414" s="98"/>
      <c r="AC414" s="98"/>
      <c r="AD414" s="98"/>
      <c r="AE414" s="98"/>
      <c r="AF414" s="98"/>
      <c r="AG414" s="98"/>
      <c r="AH414" s="98"/>
      <c r="AI414" s="98"/>
      <c r="AJ414" s="98"/>
      <c r="AK414" s="99"/>
      <c r="AL414" s="12"/>
      <c r="AM414" s="12"/>
      <c r="AN414" s="12"/>
      <c r="AO414" s="12"/>
      <c r="AP414" s="12"/>
      <c r="AQ414" s="12"/>
      <c r="AR414" s="12"/>
      <c r="AS414" s="12"/>
      <c r="AT414" s="15"/>
    </row>
    <row r="415" spans="1:46" s="13" customFormat="1" ht="9.9499999999999993" customHeight="1" x14ac:dyDescent="0.2">
      <c r="A415" s="14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5"/>
      <c r="X415" s="14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5"/>
    </row>
    <row r="416" spans="1:46" s="13" customFormat="1" ht="8.1" customHeight="1" x14ac:dyDescent="0.2">
      <c r="A416" s="14"/>
      <c r="B416" s="100" t="s">
        <v>289</v>
      </c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  <c r="N416" s="101"/>
      <c r="O416" s="12"/>
      <c r="P416" s="12"/>
      <c r="Q416" s="12"/>
      <c r="R416" s="12"/>
      <c r="S416" s="12"/>
      <c r="T416" s="12"/>
      <c r="U416" s="12"/>
      <c r="V416" s="12"/>
      <c r="W416" s="15"/>
      <c r="X416" s="14"/>
      <c r="Y416" s="100" t="s">
        <v>290</v>
      </c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1"/>
      <c r="AL416" s="12"/>
      <c r="AM416" s="12"/>
      <c r="AN416" s="12"/>
      <c r="AO416" s="12"/>
      <c r="AP416" s="12"/>
      <c r="AQ416" s="12"/>
      <c r="AR416" s="12"/>
      <c r="AS416" s="12"/>
      <c r="AT416" s="15"/>
    </row>
    <row r="417" spans="1:46" s="13" customFormat="1" ht="9.9499999999999993" customHeight="1" x14ac:dyDescent="0.2">
      <c r="A417" s="14"/>
      <c r="B417" s="100"/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1"/>
      <c r="O417" s="12"/>
      <c r="P417" s="12"/>
      <c r="Q417" s="12"/>
      <c r="R417" s="12"/>
      <c r="S417" s="12"/>
      <c r="T417" s="12"/>
      <c r="U417" s="12"/>
      <c r="V417" s="12"/>
      <c r="W417" s="15"/>
      <c r="X417" s="14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1"/>
      <c r="AL417" s="12"/>
      <c r="AM417" s="12"/>
      <c r="AN417" s="12"/>
      <c r="AO417" s="12"/>
      <c r="AP417" s="12"/>
      <c r="AQ417" s="12"/>
      <c r="AR417" s="12"/>
      <c r="AS417" s="12"/>
      <c r="AT417" s="15"/>
    </row>
    <row r="418" spans="1:46" s="13" customFormat="1" ht="9.9499999999999993" customHeight="1" x14ac:dyDescent="0.2">
      <c r="A418" s="14"/>
      <c r="B418" s="100"/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  <c r="N418" s="101"/>
      <c r="O418" s="12"/>
      <c r="P418" s="12"/>
      <c r="Q418" s="12"/>
      <c r="R418" s="12"/>
      <c r="S418" s="12"/>
      <c r="T418" s="12"/>
      <c r="U418" s="12"/>
      <c r="V418" s="12"/>
      <c r="W418" s="15"/>
      <c r="X418" s="14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1"/>
      <c r="AL418" s="12"/>
      <c r="AM418" s="12"/>
      <c r="AN418" s="12"/>
      <c r="AO418" s="12"/>
      <c r="AP418" s="12"/>
      <c r="AQ418" s="12"/>
      <c r="AR418" s="12"/>
      <c r="AS418" s="12"/>
      <c r="AT418" s="15"/>
    </row>
    <row r="419" spans="1:46" s="13" customFormat="1" ht="9.9499999999999993" customHeight="1" x14ac:dyDescent="0.2">
      <c r="A419" s="14"/>
      <c r="B419" s="100"/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  <c r="N419" s="101"/>
      <c r="O419" s="12"/>
      <c r="P419" s="12"/>
      <c r="Q419" s="12"/>
      <c r="R419" s="12"/>
      <c r="S419" s="12"/>
      <c r="T419" s="12"/>
      <c r="U419" s="12"/>
      <c r="V419" s="12"/>
      <c r="W419" s="15"/>
      <c r="X419" s="14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1"/>
      <c r="AL419" s="12"/>
      <c r="AM419" s="12"/>
      <c r="AN419" s="12"/>
      <c r="AO419" s="12"/>
      <c r="AP419" s="12"/>
      <c r="AQ419" s="12"/>
      <c r="AR419" s="12"/>
      <c r="AS419" s="12"/>
      <c r="AT419" s="15"/>
    </row>
    <row r="420" spans="1:46" s="13" customFormat="1" ht="6" customHeight="1" x14ac:dyDescent="0.2">
      <c r="A420" s="16"/>
      <c r="B420" s="102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7"/>
      <c r="P420" s="17"/>
      <c r="Q420" s="17"/>
      <c r="R420" s="17"/>
      <c r="S420" s="17"/>
      <c r="T420" s="17"/>
      <c r="U420" s="17"/>
      <c r="V420" s="17"/>
      <c r="W420" s="18"/>
      <c r="X420" s="16"/>
      <c r="Y420" s="102"/>
      <c r="Z420" s="102"/>
      <c r="AA420" s="102"/>
      <c r="AB420" s="102"/>
      <c r="AC420" s="102"/>
      <c r="AD420" s="102"/>
      <c r="AE420" s="102"/>
      <c r="AF420" s="102"/>
      <c r="AG420" s="102"/>
      <c r="AH420" s="102"/>
      <c r="AI420" s="102"/>
      <c r="AJ420" s="102"/>
      <c r="AK420" s="102"/>
      <c r="AL420" s="17"/>
      <c r="AM420" s="17"/>
      <c r="AN420" s="17"/>
      <c r="AO420" s="17"/>
      <c r="AP420" s="17"/>
      <c r="AQ420" s="17"/>
      <c r="AR420" s="17"/>
      <c r="AS420" s="17"/>
      <c r="AT420" s="18"/>
    </row>
    <row r="421" spans="1:46" s="13" customFormat="1" ht="9.9499999999999993" customHeight="1" x14ac:dyDescent="0.2">
      <c r="A421" s="9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1"/>
      <c r="X421" s="9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1"/>
    </row>
    <row r="422" spans="1:46" s="13" customFormat="1" ht="12.75" customHeight="1" x14ac:dyDescent="0.2">
      <c r="A42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5"/>
      <c r="X42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422" s="104"/>
      <c r="Z422" s="104"/>
      <c r="AA422" s="104"/>
      <c r="AB422" s="104"/>
      <c r="AC422" s="104"/>
      <c r="AD422" s="104"/>
      <c r="AE422" s="104"/>
      <c r="AF422" s="104"/>
      <c r="AG422" s="104"/>
      <c r="AH422" s="104"/>
      <c r="AI422" s="104"/>
      <c r="AJ422" s="104"/>
      <c r="AK422" s="104"/>
      <c r="AL422" s="104"/>
      <c r="AM422" s="104"/>
      <c r="AN422" s="104"/>
      <c r="AO422" s="104"/>
      <c r="AP422" s="104"/>
      <c r="AQ422" s="104"/>
      <c r="AR422" s="104"/>
      <c r="AS422" s="104"/>
      <c r="AT422" s="105"/>
    </row>
    <row r="423" spans="1:46" s="13" customFormat="1" ht="12.75" customHeight="1" x14ac:dyDescent="0.2">
      <c r="A423" s="106"/>
      <c r="B423" s="104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05"/>
      <c r="X423" s="106"/>
      <c r="Y423" s="104"/>
      <c r="Z423" s="104"/>
      <c r="AA423" s="104"/>
      <c r="AB423" s="104"/>
      <c r="AC423" s="104"/>
      <c r="AD423" s="104"/>
      <c r="AE423" s="104"/>
      <c r="AF423" s="104"/>
      <c r="AG423" s="104"/>
      <c r="AH423" s="104"/>
      <c r="AI423" s="104"/>
      <c r="AJ423" s="104"/>
      <c r="AK423" s="104"/>
      <c r="AL423" s="104"/>
      <c r="AM423" s="104"/>
      <c r="AN423" s="104"/>
      <c r="AO423" s="104"/>
      <c r="AP423" s="104"/>
      <c r="AQ423" s="104"/>
      <c r="AR423" s="104"/>
      <c r="AS423" s="104"/>
      <c r="AT423" s="105"/>
    </row>
    <row r="424" spans="1:46" s="13" customFormat="1" ht="6" customHeight="1" x14ac:dyDescent="0.2">
      <c r="A424" s="14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5"/>
      <c r="X424" s="14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5"/>
    </row>
    <row r="425" spans="1:46" s="13" customFormat="1" ht="9.9499999999999993" customHeight="1" x14ac:dyDescent="0.2">
      <c r="A425" s="14"/>
      <c r="B425" s="107" t="str">
        <f>"ИНН "&amp;INN&amp;", БИК "&amp;BIC&amp;", Р/С "&amp;PersonalAcc</f>
        <v>ИНН 7453197647, БИК 047501001, Р/С 40101810400000010801</v>
      </c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28"/>
      <c r="P425" s="28"/>
      <c r="Q425" s="28"/>
      <c r="R425" s="28"/>
      <c r="S425" s="28"/>
      <c r="T425" s="28"/>
      <c r="U425" s="28"/>
      <c r="V425" s="28"/>
      <c r="W425" s="15"/>
      <c r="X425" s="14"/>
      <c r="Y425" s="107" t="str">
        <f>"ИНН "&amp;INN&amp;", БИК "&amp;BIC&amp;", Р/С "&amp;PersonalAcc</f>
        <v>ИНН 7453197647, БИК 047501001, Р/С 40101810400000010801</v>
      </c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28"/>
      <c r="AM425" s="28"/>
      <c r="AN425" s="28"/>
      <c r="AO425" s="28"/>
      <c r="AP425" s="28"/>
      <c r="AQ425" s="28"/>
      <c r="AR425" s="28"/>
      <c r="AS425" s="28"/>
      <c r="AT425" s="15"/>
    </row>
    <row r="426" spans="1:46" s="13" customFormat="1" ht="9.9499999999999993" customHeight="1" x14ac:dyDescent="0.2">
      <c r="A426" s="14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28"/>
      <c r="P426" s="28"/>
      <c r="Q426" s="28"/>
      <c r="R426" s="28"/>
      <c r="S426" s="28"/>
      <c r="T426" s="28"/>
      <c r="U426" s="28"/>
      <c r="V426" s="28"/>
      <c r="W426" s="15"/>
      <c r="X426" s="14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28"/>
      <c r="AM426" s="28"/>
      <c r="AN426" s="28"/>
      <c r="AO426" s="28"/>
      <c r="AP426" s="28"/>
      <c r="AQ426" s="28"/>
      <c r="AR426" s="28"/>
      <c r="AS426" s="28"/>
      <c r="AT426" s="15"/>
    </row>
    <row r="427" spans="1:46" s="13" customFormat="1" ht="6" customHeight="1" x14ac:dyDescent="0.2">
      <c r="A427" s="14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2"/>
      <c r="P427" s="12"/>
      <c r="Q427" s="12"/>
      <c r="R427" s="12"/>
      <c r="S427" s="12"/>
      <c r="T427" s="12"/>
      <c r="U427" s="12"/>
      <c r="V427" s="12"/>
      <c r="W427" s="15"/>
      <c r="X427" s="14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2"/>
      <c r="AM427" s="12"/>
      <c r="AN427" s="12"/>
      <c r="AO427" s="12"/>
      <c r="AP427" s="12"/>
      <c r="AQ427" s="12"/>
      <c r="AR427" s="12"/>
      <c r="AS427" s="12"/>
      <c r="AT427" s="15"/>
    </row>
    <row r="428" spans="1:46" s="13" customFormat="1" ht="8.1" customHeight="1" x14ac:dyDescent="0.2">
      <c r="A428" s="14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2"/>
      <c r="P428" s="12"/>
      <c r="Q428" s="12"/>
      <c r="R428" s="12"/>
      <c r="S428" s="12"/>
      <c r="T428" s="12"/>
      <c r="U428" s="12"/>
      <c r="V428" s="12"/>
      <c r="W428" s="15"/>
      <c r="X428" s="14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2"/>
      <c r="AM428" s="12"/>
      <c r="AN428" s="12"/>
      <c r="AO428" s="12"/>
      <c r="AP428" s="12"/>
      <c r="AQ428" s="12"/>
      <c r="AR428" s="12"/>
      <c r="AS428" s="12"/>
      <c r="AT428" s="15"/>
    </row>
    <row r="429" spans="1:46" s="13" customFormat="1" ht="8.1" customHeight="1" x14ac:dyDescent="0.2">
      <c r="A429" s="14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2"/>
      <c r="P429" s="12"/>
      <c r="Q429" s="12"/>
      <c r="R429" s="12"/>
      <c r="S429" s="12"/>
      <c r="T429" s="12"/>
      <c r="U429" s="12"/>
      <c r="V429" s="12"/>
      <c r="W429" s="15"/>
      <c r="X429" s="14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2"/>
      <c r="AM429" s="12"/>
      <c r="AN429" s="12"/>
      <c r="AO429" s="12"/>
      <c r="AP429" s="12"/>
      <c r="AQ429" s="12"/>
      <c r="AR429" s="12"/>
      <c r="AS429" s="12"/>
      <c r="AT429" s="15"/>
    </row>
    <row r="430" spans="1:46" s="13" customFormat="1" ht="9.9499999999999993" customHeight="1" x14ac:dyDescent="0.2">
      <c r="A430" s="14"/>
      <c r="B430" s="98" t="s">
        <v>413</v>
      </c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9"/>
      <c r="O430" s="12"/>
      <c r="P430" s="12"/>
      <c r="Q430" s="12"/>
      <c r="R430" s="12"/>
      <c r="S430" s="12"/>
      <c r="T430" s="12"/>
      <c r="U430" s="12"/>
      <c r="V430" s="12"/>
      <c r="W430" s="15"/>
      <c r="X430" s="14"/>
      <c r="Y430" s="98" t="s">
        <v>415</v>
      </c>
      <c r="Z430" s="98"/>
      <c r="AA430" s="98"/>
      <c r="AB430" s="98"/>
      <c r="AC430" s="98"/>
      <c r="AD430" s="98"/>
      <c r="AE430" s="98"/>
      <c r="AF430" s="98"/>
      <c r="AG430" s="98"/>
      <c r="AH430" s="98"/>
      <c r="AI430" s="98"/>
      <c r="AJ430" s="98"/>
      <c r="AK430" s="99"/>
      <c r="AL430" s="12"/>
      <c r="AM430" s="12"/>
      <c r="AN430" s="12"/>
      <c r="AO430" s="12"/>
      <c r="AP430" s="12"/>
      <c r="AQ430" s="12"/>
      <c r="AR430" s="12"/>
      <c r="AS430" s="12"/>
      <c r="AT430" s="15"/>
    </row>
    <row r="431" spans="1:46" s="13" customFormat="1" ht="8.1" customHeight="1" x14ac:dyDescent="0.2">
      <c r="A431" s="14"/>
      <c r="B431" s="98"/>
      <c r="C431" s="98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9"/>
      <c r="O431" s="12"/>
      <c r="P431" s="12"/>
      <c r="Q431" s="12"/>
      <c r="R431" s="12"/>
      <c r="S431" s="12"/>
      <c r="T431" s="12"/>
      <c r="U431" s="12"/>
      <c r="V431" s="12"/>
      <c r="W431" s="15"/>
      <c r="X431" s="14"/>
      <c r="Y431" s="98"/>
      <c r="Z431" s="98"/>
      <c r="AA431" s="98"/>
      <c r="AB431" s="98"/>
      <c r="AC431" s="98"/>
      <c r="AD431" s="98"/>
      <c r="AE431" s="98"/>
      <c r="AF431" s="98"/>
      <c r="AG431" s="98"/>
      <c r="AH431" s="98"/>
      <c r="AI431" s="98"/>
      <c r="AJ431" s="98"/>
      <c r="AK431" s="99"/>
      <c r="AL431" s="12"/>
      <c r="AM431" s="12"/>
      <c r="AN431" s="12"/>
      <c r="AO431" s="12"/>
      <c r="AP431" s="12"/>
      <c r="AQ431" s="12"/>
      <c r="AR431" s="12"/>
      <c r="AS431" s="12"/>
      <c r="AT431" s="15"/>
    </row>
    <row r="432" spans="1:46" s="13" customFormat="1" ht="8.1" customHeight="1" x14ac:dyDescent="0.2">
      <c r="A432" s="14"/>
      <c r="B432" s="98" t="s">
        <v>337</v>
      </c>
      <c r="C432" s="98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9"/>
      <c r="O432" s="12"/>
      <c r="P432" s="12"/>
      <c r="Q432" s="12"/>
      <c r="R432" s="12"/>
      <c r="S432" s="12"/>
      <c r="T432" s="12"/>
      <c r="U432" s="12"/>
      <c r="V432" s="12"/>
      <c r="W432" s="15"/>
      <c r="X432" s="14"/>
      <c r="Y432" s="98" t="s">
        <v>337</v>
      </c>
      <c r="Z432" s="98"/>
      <c r="AA432" s="98"/>
      <c r="AB432" s="98"/>
      <c r="AC432" s="98"/>
      <c r="AD432" s="98"/>
      <c r="AE432" s="98"/>
      <c r="AF432" s="98"/>
      <c r="AG432" s="98"/>
      <c r="AH432" s="98"/>
      <c r="AI432" s="98"/>
      <c r="AJ432" s="98"/>
      <c r="AK432" s="99"/>
      <c r="AL432" s="12"/>
      <c r="AM432" s="12"/>
      <c r="AN432" s="12"/>
      <c r="AO432" s="12"/>
      <c r="AP432" s="12"/>
      <c r="AQ432" s="12"/>
      <c r="AR432" s="12"/>
      <c r="AS432" s="12"/>
      <c r="AT432" s="15"/>
    </row>
    <row r="433" spans="1:46" s="13" customFormat="1" ht="9.9499999999999993" customHeight="1" x14ac:dyDescent="0.2">
      <c r="A433" s="14"/>
      <c r="B433" s="98"/>
      <c r="C433" s="98"/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9"/>
      <c r="O433" s="12"/>
      <c r="P433" s="12"/>
      <c r="Q433" s="12"/>
      <c r="R433" s="12"/>
      <c r="S433" s="12"/>
      <c r="T433" s="12"/>
      <c r="U433" s="12"/>
      <c r="V433" s="12"/>
      <c r="W433" s="15"/>
      <c r="X433" s="14"/>
      <c r="Y433" s="98"/>
      <c r="Z433" s="98"/>
      <c r="AA433" s="98"/>
      <c r="AB433" s="98"/>
      <c r="AC433" s="98"/>
      <c r="AD433" s="98"/>
      <c r="AE433" s="98"/>
      <c r="AF433" s="98"/>
      <c r="AG433" s="98"/>
      <c r="AH433" s="98"/>
      <c r="AI433" s="98"/>
      <c r="AJ433" s="98"/>
      <c r="AK433" s="99"/>
      <c r="AL433" s="12"/>
      <c r="AM433" s="12"/>
      <c r="AN433" s="12"/>
      <c r="AO433" s="12"/>
      <c r="AP433" s="12"/>
      <c r="AQ433" s="12"/>
      <c r="AR433" s="12"/>
      <c r="AS433" s="12"/>
      <c r="AT433" s="15"/>
    </row>
    <row r="434" spans="1:46" s="13" customFormat="1" ht="8.1" customHeight="1" x14ac:dyDescent="0.2">
      <c r="A434" s="14"/>
      <c r="B434" s="98" t="s">
        <v>414</v>
      </c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9"/>
      <c r="O434" s="12"/>
      <c r="P434" s="12"/>
      <c r="Q434" s="12"/>
      <c r="R434" s="12"/>
      <c r="S434" s="12"/>
      <c r="T434" s="12"/>
      <c r="U434" s="12"/>
      <c r="V434" s="12"/>
      <c r="W434" s="15"/>
      <c r="X434" s="14"/>
      <c r="Y434" s="98" t="s">
        <v>416</v>
      </c>
      <c r="Z434" s="98"/>
      <c r="AA434" s="98"/>
      <c r="AB434" s="98"/>
      <c r="AC434" s="98"/>
      <c r="AD434" s="98"/>
      <c r="AE434" s="98"/>
      <c r="AF434" s="98"/>
      <c r="AG434" s="98"/>
      <c r="AH434" s="98"/>
      <c r="AI434" s="98"/>
      <c r="AJ434" s="98"/>
      <c r="AK434" s="99"/>
      <c r="AL434" s="12"/>
      <c r="AM434" s="12"/>
      <c r="AN434" s="12"/>
      <c r="AO434" s="12"/>
      <c r="AP434" s="12"/>
      <c r="AQ434" s="12"/>
      <c r="AR434" s="12"/>
      <c r="AS434" s="12"/>
      <c r="AT434" s="15"/>
    </row>
    <row r="435" spans="1:46" s="13" customFormat="1" ht="8.1" customHeight="1" x14ac:dyDescent="0.2">
      <c r="A435" s="14"/>
      <c r="B435" s="98"/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9"/>
      <c r="O435" s="12"/>
      <c r="P435" s="12"/>
      <c r="Q435" s="12"/>
      <c r="R435" s="12"/>
      <c r="S435" s="12"/>
      <c r="T435" s="12"/>
      <c r="U435" s="12"/>
      <c r="V435" s="12"/>
      <c r="W435" s="15"/>
      <c r="X435" s="14"/>
      <c r="Y435" s="98"/>
      <c r="Z435" s="98"/>
      <c r="AA435" s="98"/>
      <c r="AB435" s="98"/>
      <c r="AC435" s="98"/>
      <c r="AD435" s="98"/>
      <c r="AE435" s="98"/>
      <c r="AF435" s="98"/>
      <c r="AG435" s="98"/>
      <c r="AH435" s="98"/>
      <c r="AI435" s="98"/>
      <c r="AJ435" s="98"/>
      <c r="AK435" s="99"/>
      <c r="AL435" s="12"/>
      <c r="AM435" s="12"/>
      <c r="AN435" s="12"/>
      <c r="AO435" s="12"/>
      <c r="AP435" s="12"/>
      <c r="AQ435" s="12"/>
      <c r="AR435" s="12"/>
      <c r="AS435" s="12"/>
      <c r="AT435" s="15"/>
    </row>
    <row r="436" spans="1:46" s="13" customFormat="1" ht="9.9499999999999993" customHeight="1" x14ac:dyDescent="0.2">
      <c r="A436" s="14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5"/>
      <c r="X436" s="14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5"/>
    </row>
    <row r="437" spans="1:46" s="13" customFormat="1" ht="8.1" customHeight="1" x14ac:dyDescent="0.2">
      <c r="A437" s="14"/>
      <c r="B437" s="100" t="s">
        <v>291</v>
      </c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1"/>
      <c r="O437" s="12"/>
      <c r="P437" s="12"/>
      <c r="Q437" s="12"/>
      <c r="R437" s="12"/>
      <c r="S437" s="12"/>
      <c r="T437" s="12"/>
      <c r="U437" s="12"/>
      <c r="V437" s="12"/>
      <c r="W437" s="15"/>
      <c r="X437" s="14"/>
      <c r="Y437" s="100" t="s">
        <v>292</v>
      </c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1"/>
      <c r="AL437" s="12"/>
      <c r="AM437" s="12"/>
      <c r="AN437" s="12"/>
      <c r="AO437" s="12"/>
      <c r="AP437" s="12"/>
      <c r="AQ437" s="12"/>
      <c r="AR437" s="12"/>
      <c r="AS437" s="12"/>
      <c r="AT437" s="15"/>
    </row>
    <row r="438" spans="1:46" s="13" customFormat="1" ht="9.9499999999999993" customHeight="1" x14ac:dyDescent="0.2">
      <c r="A438" s="14"/>
      <c r="B438" s="100"/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1"/>
      <c r="O438" s="12"/>
      <c r="P438" s="12"/>
      <c r="Q438" s="12"/>
      <c r="R438" s="12"/>
      <c r="S438" s="12"/>
      <c r="T438" s="12"/>
      <c r="U438" s="12"/>
      <c r="V438" s="12"/>
      <c r="W438" s="15"/>
      <c r="X438" s="14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1"/>
      <c r="AL438" s="12"/>
      <c r="AM438" s="12"/>
      <c r="AN438" s="12"/>
      <c r="AO438" s="12"/>
      <c r="AP438" s="12"/>
      <c r="AQ438" s="12"/>
      <c r="AR438" s="12"/>
      <c r="AS438" s="12"/>
      <c r="AT438" s="15"/>
    </row>
    <row r="439" spans="1:46" s="13" customFormat="1" ht="9.9499999999999993" customHeight="1" x14ac:dyDescent="0.2">
      <c r="A439" s="14"/>
      <c r="B439" s="100"/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  <c r="N439" s="101"/>
      <c r="O439" s="12"/>
      <c r="P439" s="12"/>
      <c r="Q439" s="12"/>
      <c r="R439" s="12"/>
      <c r="S439" s="12"/>
      <c r="T439" s="12"/>
      <c r="U439" s="12"/>
      <c r="V439" s="12"/>
      <c r="W439" s="15"/>
      <c r="X439" s="14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1"/>
      <c r="AL439" s="12"/>
      <c r="AM439" s="12"/>
      <c r="AN439" s="12"/>
      <c r="AO439" s="12"/>
      <c r="AP439" s="12"/>
      <c r="AQ439" s="12"/>
      <c r="AR439" s="12"/>
      <c r="AS439" s="12"/>
      <c r="AT439" s="15"/>
    </row>
    <row r="440" spans="1:46" s="13" customFormat="1" ht="9.9499999999999993" customHeight="1" x14ac:dyDescent="0.2">
      <c r="A440" s="14"/>
      <c r="B440" s="100"/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  <c r="N440" s="101"/>
      <c r="O440" s="12"/>
      <c r="P440" s="12"/>
      <c r="Q440" s="12"/>
      <c r="R440" s="12"/>
      <c r="S440" s="12"/>
      <c r="T440" s="12"/>
      <c r="U440" s="12"/>
      <c r="V440" s="12"/>
      <c r="W440" s="15"/>
      <c r="X440" s="14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1"/>
      <c r="AL440" s="12"/>
      <c r="AM440" s="12"/>
      <c r="AN440" s="12"/>
      <c r="AO440" s="12"/>
      <c r="AP440" s="12"/>
      <c r="AQ440" s="12"/>
      <c r="AR440" s="12"/>
      <c r="AS440" s="12"/>
      <c r="AT440" s="15"/>
    </row>
    <row r="441" spans="1:46" s="13" customFormat="1" ht="6" customHeight="1" x14ac:dyDescent="0.2">
      <c r="A441" s="16"/>
      <c r="B441" s="102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7"/>
      <c r="P441" s="17"/>
      <c r="Q441" s="17"/>
      <c r="R441" s="17"/>
      <c r="S441" s="17"/>
      <c r="T441" s="17"/>
      <c r="U441" s="17"/>
      <c r="V441" s="17"/>
      <c r="W441" s="18"/>
      <c r="X441" s="16"/>
      <c r="Y441" s="102"/>
      <c r="Z441" s="102"/>
      <c r="AA441" s="102"/>
      <c r="AB441" s="102"/>
      <c r="AC441" s="102"/>
      <c r="AD441" s="102"/>
      <c r="AE441" s="102"/>
      <c r="AF441" s="102"/>
      <c r="AG441" s="102"/>
      <c r="AH441" s="102"/>
      <c r="AI441" s="102"/>
      <c r="AJ441" s="102"/>
      <c r="AK441" s="102"/>
      <c r="AL441" s="17"/>
      <c r="AM441" s="17"/>
      <c r="AN441" s="17"/>
      <c r="AO441" s="17"/>
      <c r="AP441" s="17"/>
      <c r="AQ441" s="17"/>
      <c r="AR441" s="17"/>
      <c r="AS441" s="17"/>
      <c r="AT441" s="18"/>
    </row>
    <row r="442" spans="1:46" s="12" customFormat="1" ht="6.75" customHeight="1" x14ac:dyDescent="0.2">
      <c r="A442" s="9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1"/>
      <c r="X442" s="9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1"/>
    </row>
    <row r="443" spans="1:46" s="13" customFormat="1" ht="12.75" customHeight="1" x14ac:dyDescent="0.2">
      <c r="A44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443" s="109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  <c r="V443" s="109"/>
      <c r="W443" s="110"/>
      <c r="X44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443" s="104"/>
      <c r="Z443" s="104"/>
      <c r="AA443" s="104"/>
      <c r="AB443" s="104"/>
      <c r="AC443" s="104"/>
      <c r="AD443" s="104"/>
      <c r="AE443" s="104"/>
      <c r="AF443" s="104"/>
      <c r="AG443" s="104"/>
      <c r="AH443" s="104"/>
      <c r="AI443" s="104"/>
      <c r="AJ443" s="104"/>
      <c r="AK443" s="104"/>
      <c r="AL443" s="104"/>
      <c r="AM443" s="104"/>
      <c r="AN443" s="104"/>
      <c r="AO443" s="104"/>
      <c r="AP443" s="104"/>
      <c r="AQ443" s="104"/>
      <c r="AR443" s="104"/>
      <c r="AS443" s="104"/>
      <c r="AT443" s="105"/>
    </row>
    <row r="444" spans="1:46" s="13" customFormat="1" ht="12.75" customHeight="1" x14ac:dyDescent="0.2">
      <c r="A444" s="103"/>
      <c r="B444" s="109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  <c r="W444" s="110"/>
      <c r="X444" s="106"/>
      <c r="Y444" s="104"/>
      <c r="Z444" s="104"/>
      <c r="AA444" s="104"/>
      <c r="AB444" s="104"/>
      <c r="AC444" s="104"/>
      <c r="AD444" s="104"/>
      <c r="AE444" s="104"/>
      <c r="AF444" s="104"/>
      <c r="AG444" s="104"/>
      <c r="AH444" s="104"/>
      <c r="AI444" s="104"/>
      <c r="AJ444" s="104"/>
      <c r="AK444" s="104"/>
      <c r="AL444" s="104"/>
      <c r="AM444" s="104"/>
      <c r="AN444" s="104"/>
      <c r="AO444" s="104"/>
      <c r="AP444" s="104"/>
      <c r="AQ444" s="104"/>
      <c r="AR444" s="104"/>
      <c r="AS444" s="104"/>
      <c r="AT444" s="105"/>
    </row>
    <row r="445" spans="1:46" s="13" customFormat="1" ht="6" customHeight="1" x14ac:dyDescent="0.2">
      <c r="A445" s="103"/>
      <c r="B445" s="109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  <c r="V445" s="109"/>
      <c r="W445" s="110"/>
      <c r="X445" s="14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5"/>
    </row>
    <row r="446" spans="1:46" s="13" customFormat="1" ht="9.9499999999999993" customHeight="1" x14ac:dyDescent="0.2">
      <c r="A446" s="14"/>
      <c r="B446" s="108" t="str">
        <f>"ИНН "&amp;INN&amp;", БИК "&amp;BIC&amp;", Р/С "&amp;PersonalAcc</f>
        <v>ИНН 7453197647, БИК 047501001, Р/С 40101810400000010801</v>
      </c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28"/>
      <c r="P446" s="28"/>
      <c r="Q446" s="28"/>
      <c r="R446" s="28"/>
      <c r="S446" s="28"/>
      <c r="T446" s="28"/>
      <c r="U446" s="28"/>
      <c r="V446" s="28"/>
      <c r="W446" s="15"/>
      <c r="X446" s="14"/>
      <c r="Y446" s="107" t="str">
        <f>"ИНН "&amp;INN&amp;", БИК "&amp;BIC&amp;", Р/С "&amp;PersonalAcc</f>
        <v>ИНН 7453197647, БИК 047501001, Р/С 40101810400000010801</v>
      </c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28"/>
      <c r="AM446" s="28"/>
      <c r="AN446" s="28"/>
      <c r="AO446" s="28"/>
      <c r="AP446" s="28"/>
      <c r="AQ446" s="28"/>
      <c r="AR446" s="28"/>
      <c r="AS446" s="28"/>
      <c r="AT446" s="15"/>
    </row>
    <row r="447" spans="1:46" s="13" customFormat="1" ht="9.9499999999999993" customHeight="1" x14ac:dyDescent="0.2">
      <c r="A447" s="14"/>
      <c r="B447" s="108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28"/>
      <c r="P447" s="28"/>
      <c r="Q447" s="28"/>
      <c r="R447" s="28"/>
      <c r="S447" s="28"/>
      <c r="T447" s="28"/>
      <c r="U447" s="28"/>
      <c r="V447" s="28"/>
      <c r="W447" s="15"/>
      <c r="X447" s="14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28"/>
      <c r="AM447" s="28"/>
      <c r="AN447" s="28"/>
      <c r="AO447" s="28"/>
      <c r="AP447" s="28"/>
      <c r="AQ447" s="28"/>
      <c r="AR447" s="28"/>
      <c r="AS447" s="28"/>
      <c r="AT447" s="15"/>
    </row>
    <row r="448" spans="1:46" s="13" customFormat="1" ht="6" customHeight="1" x14ac:dyDescent="0.2">
      <c r="A448" s="14"/>
      <c r="B448" s="108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2"/>
      <c r="P448" s="12"/>
      <c r="Q448" s="12"/>
      <c r="R448" s="12"/>
      <c r="S448" s="12"/>
      <c r="T448" s="12"/>
      <c r="U448" s="12"/>
      <c r="V448" s="12"/>
      <c r="W448" s="15"/>
      <c r="X448" s="14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2"/>
      <c r="AM448" s="12"/>
      <c r="AN448" s="12"/>
      <c r="AO448" s="12"/>
      <c r="AP448" s="12"/>
      <c r="AQ448" s="12"/>
      <c r="AR448" s="12"/>
      <c r="AS448" s="12"/>
      <c r="AT448" s="15"/>
    </row>
    <row r="449" spans="1:46" s="13" customFormat="1" ht="8.1" customHeight="1" x14ac:dyDescent="0.2">
      <c r="A449" s="14"/>
      <c r="B449" s="108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2"/>
      <c r="P449" s="12"/>
      <c r="Q449" s="12"/>
      <c r="R449" s="12"/>
      <c r="S449" s="12"/>
      <c r="T449" s="12"/>
      <c r="U449" s="12"/>
      <c r="V449" s="12"/>
      <c r="W449" s="15"/>
      <c r="X449" s="14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2"/>
      <c r="AM449" s="12"/>
      <c r="AN449" s="12"/>
      <c r="AO449" s="12"/>
      <c r="AP449" s="12"/>
      <c r="AQ449" s="12"/>
      <c r="AR449" s="12"/>
      <c r="AS449" s="12"/>
      <c r="AT449" s="15"/>
    </row>
    <row r="450" spans="1:46" s="13" customFormat="1" ht="8.1" customHeight="1" x14ac:dyDescent="0.2">
      <c r="A450" s="14"/>
      <c r="B450" s="108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2"/>
      <c r="P450" s="12"/>
      <c r="Q450" s="12"/>
      <c r="R450" s="12"/>
      <c r="S450" s="12"/>
      <c r="T450" s="12"/>
      <c r="U450" s="12"/>
      <c r="V450" s="12"/>
      <c r="W450" s="15"/>
      <c r="X450" s="14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2"/>
      <c r="AM450" s="12"/>
      <c r="AN450" s="12"/>
      <c r="AO450" s="12"/>
      <c r="AP450" s="12"/>
      <c r="AQ450" s="12"/>
      <c r="AR450" s="12"/>
      <c r="AS450" s="12"/>
      <c r="AT450" s="15"/>
    </row>
    <row r="451" spans="1:46" s="13" customFormat="1" ht="9.9499999999999993" customHeight="1" x14ac:dyDescent="0.2">
      <c r="A451" s="14"/>
      <c r="B451" s="98" t="s">
        <v>417</v>
      </c>
      <c r="C451" s="98"/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9"/>
      <c r="O451" s="12"/>
      <c r="P451" s="12"/>
      <c r="Q451" s="12"/>
      <c r="R451" s="12"/>
      <c r="S451" s="12"/>
      <c r="T451" s="12"/>
      <c r="U451" s="12"/>
      <c r="V451" s="12"/>
      <c r="W451" s="15"/>
      <c r="X451" s="14"/>
      <c r="Y451" s="98" t="s">
        <v>419</v>
      </c>
      <c r="Z451" s="98"/>
      <c r="AA451" s="98"/>
      <c r="AB451" s="98"/>
      <c r="AC451" s="98"/>
      <c r="AD451" s="98"/>
      <c r="AE451" s="98"/>
      <c r="AF451" s="98"/>
      <c r="AG451" s="98"/>
      <c r="AH451" s="98"/>
      <c r="AI451" s="98"/>
      <c r="AJ451" s="98"/>
      <c r="AK451" s="99"/>
      <c r="AL451" s="12"/>
      <c r="AM451" s="12"/>
      <c r="AN451" s="12"/>
      <c r="AO451" s="12"/>
      <c r="AP451" s="12"/>
      <c r="AQ451" s="12"/>
      <c r="AR451" s="12"/>
      <c r="AS451" s="12"/>
      <c r="AT451" s="15"/>
    </row>
    <row r="452" spans="1:46" s="13" customFormat="1" ht="8.1" customHeight="1" x14ac:dyDescent="0.2">
      <c r="A452" s="14"/>
      <c r="B452" s="98"/>
      <c r="C452" s="98"/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9"/>
      <c r="O452" s="12"/>
      <c r="P452" s="12"/>
      <c r="Q452" s="12"/>
      <c r="R452" s="12"/>
      <c r="S452" s="12"/>
      <c r="T452" s="12"/>
      <c r="U452" s="12"/>
      <c r="V452" s="12"/>
      <c r="W452" s="15"/>
      <c r="X452" s="14"/>
      <c r="Y452" s="98"/>
      <c r="Z452" s="98"/>
      <c r="AA452" s="98"/>
      <c r="AB452" s="98"/>
      <c r="AC452" s="98"/>
      <c r="AD452" s="98"/>
      <c r="AE452" s="98"/>
      <c r="AF452" s="98"/>
      <c r="AG452" s="98"/>
      <c r="AH452" s="98"/>
      <c r="AI452" s="98"/>
      <c r="AJ452" s="98"/>
      <c r="AK452" s="99"/>
      <c r="AL452" s="12"/>
      <c r="AM452" s="12"/>
      <c r="AN452" s="12"/>
      <c r="AO452" s="12"/>
      <c r="AP452" s="12"/>
      <c r="AQ452" s="12"/>
      <c r="AR452" s="12"/>
      <c r="AS452" s="12"/>
      <c r="AT452" s="15"/>
    </row>
    <row r="453" spans="1:46" s="13" customFormat="1" ht="8.1" customHeight="1" x14ac:dyDescent="0.2">
      <c r="A453" s="14"/>
      <c r="B453" s="98" t="s">
        <v>337</v>
      </c>
      <c r="C453" s="98"/>
      <c r="D453" s="98"/>
      <c r="E453" s="98"/>
      <c r="F453" s="98"/>
      <c r="G453" s="98"/>
      <c r="H453" s="98"/>
      <c r="I453" s="98"/>
      <c r="J453" s="98"/>
      <c r="K453" s="98"/>
      <c r="L453" s="98"/>
      <c r="M453" s="98"/>
      <c r="N453" s="99"/>
      <c r="O453" s="12"/>
      <c r="P453" s="12"/>
      <c r="Q453" s="12"/>
      <c r="R453" s="12"/>
      <c r="S453" s="12"/>
      <c r="T453" s="12"/>
      <c r="U453" s="12"/>
      <c r="V453" s="12"/>
      <c r="W453" s="15"/>
      <c r="X453" s="14"/>
      <c r="Y453" s="98" t="s">
        <v>337</v>
      </c>
      <c r="Z453" s="98"/>
      <c r="AA453" s="98"/>
      <c r="AB453" s="98"/>
      <c r="AC453" s="98"/>
      <c r="AD453" s="98"/>
      <c r="AE453" s="98"/>
      <c r="AF453" s="98"/>
      <c r="AG453" s="98"/>
      <c r="AH453" s="98"/>
      <c r="AI453" s="98"/>
      <c r="AJ453" s="98"/>
      <c r="AK453" s="99"/>
      <c r="AL453" s="12"/>
      <c r="AM453" s="12"/>
      <c r="AN453" s="12"/>
      <c r="AO453" s="12"/>
      <c r="AP453" s="12"/>
      <c r="AQ453" s="12"/>
      <c r="AR453" s="12"/>
      <c r="AS453" s="12"/>
      <c r="AT453" s="15"/>
    </row>
    <row r="454" spans="1:46" s="13" customFormat="1" ht="9.9499999999999993" customHeight="1" x14ac:dyDescent="0.2">
      <c r="A454" s="14"/>
      <c r="B454" s="98"/>
      <c r="C454" s="98"/>
      <c r="D454" s="98"/>
      <c r="E454" s="98"/>
      <c r="F454" s="98"/>
      <c r="G454" s="98"/>
      <c r="H454" s="98"/>
      <c r="I454" s="98"/>
      <c r="J454" s="98"/>
      <c r="K454" s="98"/>
      <c r="L454" s="98"/>
      <c r="M454" s="98"/>
      <c r="N454" s="99"/>
      <c r="O454" s="12"/>
      <c r="P454" s="12"/>
      <c r="Q454" s="12"/>
      <c r="R454" s="12"/>
      <c r="S454" s="12"/>
      <c r="T454" s="12"/>
      <c r="U454" s="12"/>
      <c r="V454" s="12"/>
      <c r="W454" s="15"/>
      <c r="X454" s="14"/>
      <c r="Y454" s="98"/>
      <c r="Z454" s="98"/>
      <c r="AA454" s="98"/>
      <c r="AB454" s="98"/>
      <c r="AC454" s="98"/>
      <c r="AD454" s="98"/>
      <c r="AE454" s="98"/>
      <c r="AF454" s="98"/>
      <c r="AG454" s="98"/>
      <c r="AH454" s="98"/>
      <c r="AI454" s="98"/>
      <c r="AJ454" s="98"/>
      <c r="AK454" s="99"/>
      <c r="AL454" s="12"/>
      <c r="AM454" s="12"/>
      <c r="AN454" s="12"/>
      <c r="AO454" s="12"/>
      <c r="AP454" s="12"/>
      <c r="AQ454" s="12"/>
      <c r="AR454" s="12"/>
      <c r="AS454" s="12"/>
      <c r="AT454" s="15"/>
    </row>
    <row r="455" spans="1:46" s="13" customFormat="1" ht="8.1" customHeight="1" x14ac:dyDescent="0.2">
      <c r="A455" s="14"/>
      <c r="B455" s="98" t="s">
        <v>418</v>
      </c>
      <c r="C455" s="98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9"/>
      <c r="O455" s="12"/>
      <c r="P455" s="12"/>
      <c r="Q455" s="12"/>
      <c r="R455" s="12"/>
      <c r="S455" s="12"/>
      <c r="T455" s="12"/>
      <c r="U455" s="12"/>
      <c r="V455" s="12"/>
      <c r="W455" s="15"/>
      <c r="X455" s="14"/>
      <c r="Y455" s="98" t="s">
        <v>403</v>
      </c>
      <c r="Z455" s="98"/>
      <c r="AA455" s="98"/>
      <c r="AB455" s="98"/>
      <c r="AC455" s="98"/>
      <c r="AD455" s="98"/>
      <c r="AE455" s="98"/>
      <c r="AF455" s="98"/>
      <c r="AG455" s="98"/>
      <c r="AH455" s="98"/>
      <c r="AI455" s="98"/>
      <c r="AJ455" s="98"/>
      <c r="AK455" s="99"/>
      <c r="AL455" s="12"/>
      <c r="AM455" s="12"/>
      <c r="AN455" s="12"/>
      <c r="AO455" s="12"/>
      <c r="AP455" s="12"/>
      <c r="AQ455" s="12"/>
      <c r="AR455" s="12"/>
      <c r="AS455" s="12"/>
      <c r="AT455" s="15"/>
    </row>
    <row r="456" spans="1:46" s="13" customFormat="1" ht="8.1" customHeight="1" x14ac:dyDescent="0.2">
      <c r="A456" s="14"/>
      <c r="B456" s="98"/>
      <c r="C456" s="98"/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99"/>
      <c r="O456" s="12"/>
      <c r="P456" s="12"/>
      <c r="Q456" s="12"/>
      <c r="R456" s="12"/>
      <c r="S456" s="12"/>
      <c r="T456" s="12"/>
      <c r="U456" s="12"/>
      <c r="V456" s="12"/>
      <c r="W456" s="15"/>
      <c r="X456" s="14"/>
      <c r="Y456" s="98"/>
      <c r="Z456" s="98"/>
      <c r="AA456" s="98"/>
      <c r="AB456" s="98"/>
      <c r="AC456" s="98"/>
      <c r="AD456" s="98"/>
      <c r="AE456" s="98"/>
      <c r="AF456" s="98"/>
      <c r="AG456" s="98"/>
      <c r="AH456" s="98"/>
      <c r="AI456" s="98"/>
      <c r="AJ456" s="98"/>
      <c r="AK456" s="99"/>
      <c r="AL456" s="12"/>
      <c r="AM456" s="12"/>
      <c r="AN456" s="12"/>
      <c r="AO456" s="12"/>
      <c r="AP456" s="12"/>
      <c r="AQ456" s="12"/>
      <c r="AR456" s="12"/>
      <c r="AS456" s="12"/>
      <c r="AT456" s="15"/>
    </row>
    <row r="457" spans="1:46" s="13" customFormat="1" ht="9.75" customHeight="1" x14ac:dyDescent="0.2">
      <c r="A457" s="14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5"/>
      <c r="X457" s="14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5"/>
    </row>
    <row r="458" spans="1:46" s="13" customFormat="1" ht="8.1" customHeight="1" x14ac:dyDescent="0.2">
      <c r="A458" s="14"/>
      <c r="B458" s="100" t="s">
        <v>293</v>
      </c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  <c r="N458" s="101"/>
      <c r="O458" s="12"/>
      <c r="P458" s="12"/>
      <c r="Q458" s="12"/>
      <c r="R458" s="12"/>
      <c r="S458" s="12"/>
      <c r="T458" s="12"/>
      <c r="U458" s="12"/>
      <c r="V458" s="12"/>
      <c r="W458" s="15"/>
      <c r="X458" s="14"/>
      <c r="Y458" s="100" t="s">
        <v>294</v>
      </c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1"/>
      <c r="AL458" s="12"/>
      <c r="AM458" s="12"/>
      <c r="AN458" s="12"/>
      <c r="AO458" s="12"/>
      <c r="AP458" s="12"/>
      <c r="AQ458" s="12"/>
      <c r="AR458" s="12"/>
      <c r="AS458" s="12"/>
      <c r="AT458" s="15"/>
    </row>
    <row r="459" spans="1:46" s="13" customFormat="1" ht="9.9499999999999993" customHeight="1" x14ac:dyDescent="0.2">
      <c r="A459" s="14"/>
      <c r="B459" s="100"/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  <c r="N459" s="101"/>
      <c r="O459" s="12"/>
      <c r="P459" s="12"/>
      <c r="Q459" s="12"/>
      <c r="R459" s="12"/>
      <c r="S459" s="12"/>
      <c r="T459" s="12"/>
      <c r="U459" s="12"/>
      <c r="V459" s="12"/>
      <c r="W459" s="15"/>
      <c r="X459" s="14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1"/>
      <c r="AL459" s="12"/>
      <c r="AM459" s="12"/>
      <c r="AN459" s="12"/>
      <c r="AO459" s="12"/>
      <c r="AP459" s="12"/>
      <c r="AQ459" s="12"/>
      <c r="AR459" s="12"/>
      <c r="AS459" s="12"/>
      <c r="AT459" s="15"/>
    </row>
    <row r="460" spans="1:46" s="13" customFormat="1" ht="9.9499999999999993" customHeight="1" x14ac:dyDescent="0.2">
      <c r="A460" s="14"/>
      <c r="B460" s="100"/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  <c r="N460" s="101"/>
      <c r="O460" s="12"/>
      <c r="P460" s="12"/>
      <c r="Q460" s="12"/>
      <c r="R460" s="12"/>
      <c r="S460" s="12"/>
      <c r="T460" s="12"/>
      <c r="U460" s="12"/>
      <c r="V460" s="12"/>
      <c r="W460" s="15"/>
      <c r="X460" s="14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1"/>
      <c r="AL460" s="12"/>
      <c r="AM460" s="12"/>
      <c r="AN460" s="12"/>
      <c r="AO460" s="12"/>
      <c r="AP460" s="12"/>
      <c r="AQ460" s="12"/>
      <c r="AR460" s="12"/>
      <c r="AS460" s="12"/>
      <c r="AT460" s="15"/>
    </row>
    <row r="461" spans="1:46" s="13" customFormat="1" ht="9.9499999999999993" customHeight="1" x14ac:dyDescent="0.2">
      <c r="A461" s="14"/>
      <c r="B461" s="100"/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  <c r="N461" s="101"/>
      <c r="O461" s="12"/>
      <c r="P461" s="12"/>
      <c r="Q461" s="12"/>
      <c r="R461" s="12"/>
      <c r="S461" s="12"/>
      <c r="T461" s="12"/>
      <c r="U461" s="12"/>
      <c r="V461" s="12"/>
      <c r="W461" s="15"/>
      <c r="X461" s="14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1"/>
      <c r="AL461" s="12"/>
      <c r="AM461" s="12"/>
      <c r="AN461" s="12"/>
      <c r="AO461" s="12"/>
      <c r="AP461" s="12"/>
      <c r="AQ461" s="12"/>
      <c r="AR461" s="12"/>
      <c r="AS461" s="12"/>
      <c r="AT461" s="15"/>
    </row>
    <row r="462" spans="1:46" s="13" customFormat="1" ht="6" customHeight="1" x14ac:dyDescent="0.2">
      <c r="A462" s="16"/>
      <c r="B462" s="102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7"/>
      <c r="P462" s="17"/>
      <c r="Q462" s="17"/>
      <c r="R462" s="17"/>
      <c r="S462" s="17"/>
      <c r="T462" s="17"/>
      <c r="U462" s="17"/>
      <c r="V462" s="17"/>
      <c r="W462" s="18"/>
      <c r="X462" s="16"/>
      <c r="Y462" s="102"/>
      <c r="Z462" s="102"/>
      <c r="AA462" s="102"/>
      <c r="AB462" s="102"/>
      <c r="AC462" s="102"/>
      <c r="AD462" s="102"/>
      <c r="AE462" s="102"/>
      <c r="AF462" s="102"/>
      <c r="AG462" s="102"/>
      <c r="AH462" s="102"/>
      <c r="AI462" s="102"/>
      <c r="AJ462" s="102"/>
      <c r="AK462" s="102"/>
      <c r="AL462" s="17"/>
      <c r="AM462" s="17"/>
      <c r="AN462" s="17"/>
      <c r="AO462" s="17"/>
      <c r="AP462" s="17"/>
      <c r="AQ462" s="17"/>
      <c r="AR462" s="17"/>
      <c r="AS462" s="17"/>
      <c r="AT462" s="18"/>
    </row>
    <row r="463" spans="1:46" s="12" customFormat="1" ht="6.75" customHeight="1" x14ac:dyDescent="0.2">
      <c r="A463" s="9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1"/>
      <c r="X463" s="9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1"/>
    </row>
    <row r="464" spans="1:46" s="13" customFormat="1" ht="12.75" customHeight="1" x14ac:dyDescent="0.2">
      <c r="A46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464" s="104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5"/>
      <c r="X46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464" s="104"/>
      <c r="Z464" s="104"/>
      <c r="AA464" s="104"/>
      <c r="AB464" s="104"/>
      <c r="AC464" s="104"/>
      <c r="AD464" s="104"/>
      <c r="AE464" s="104"/>
      <c r="AF464" s="104"/>
      <c r="AG464" s="104"/>
      <c r="AH464" s="104"/>
      <c r="AI464" s="104"/>
      <c r="AJ464" s="104"/>
      <c r="AK464" s="104"/>
      <c r="AL464" s="104"/>
      <c r="AM464" s="104"/>
      <c r="AN464" s="104"/>
      <c r="AO464" s="104"/>
      <c r="AP464" s="104"/>
      <c r="AQ464" s="104"/>
      <c r="AR464" s="104"/>
      <c r="AS464" s="104"/>
      <c r="AT464" s="105"/>
    </row>
    <row r="465" spans="1:46" s="13" customFormat="1" ht="12.75" customHeight="1" x14ac:dyDescent="0.2">
      <c r="A465" s="106"/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  <c r="V465" s="104"/>
      <c r="W465" s="105"/>
      <c r="X465" s="106"/>
      <c r="Y465" s="104"/>
      <c r="Z465" s="104"/>
      <c r="AA465" s="104"/>
      <c r="AB465" s="104"/>
      <c r="AC465" s="104"/>
      <c r="AD465" s="104"/>
      <c r="AE465" s="104"/>
      <c r="AF465" s="104"/>
      <c r="AG465" s="104"/>
      <c r="AH465" s="104"/>
      <c r="AI465" s="104"/>
      <c r="AJ465" s="104"/>
      <c r="AK465" s="104"/>
      <c r="AL465" s="104"/>
      <c r="AM465" s="104"/>
      <c r="AN465" s="104"/>
      <c r="AO465" s="104"/>
      <c r="AP465" s="104"/>
      <c r="AQ465" s="104"/>
      <c r="AR465" s="104"/>
      <c r="AS465" s="104"/>
      <c r="AT465" s="105"/>
    </row>
    <row r="466" spans="1:46" s="13" customFormat="1" ht="6" customHeight="1" x14ac:dyDescent="0.2">
      <c r="A466" s="14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5"/>
      <c r="X466" s="14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5"/>
    </row>
    <row r="467" spans="1:46" s="13" customFormat="1" ht="9.9499999999999993" customHeight="1" x14ac:dyDescent="0.2">
      <c r="A467" s="14"/>
      <c r="B467" s="107" t="str">
        <f>"ИНН "&amp;INN&amp;", БИК "&amp;BIC&amp;", Р/С "&amp;PersonalAcc</f>
        <v>ИНН 7453197647, БИК 047501001, Р/С 40101810400000010801</v>
      </c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28"/>
      <c r="P467" s="28"/>
      <c r="Q467" s="28"/>
      <c r="R467" s="28"/>
      <c r="S467" s="28"/>
      <c r="T467" s="28"/>
      <c r="U467" s="28"/>
      <c r="V467" s="28"/>
      <c r="W467" s="15"/>
      <c r="X467" s="14"/>
      <c r="Y467" s="107" t="str">
        <f>"ИНН "&amp;INN&amp;", БИК "&amp;BIC&amp;", Р/С "&amp;PersonalAcc</f>
        <v>ИНН 7453197647, БИК 047501001, Р/С 40101810400000010801</v>
      </c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28"/>
      <c r="AM467" s="28"/>
      <c r="AN467" s="28"/>
      <c r="AO467" s="28"/>
      <c r="AP467" s="28"/>
      <c r="AQ467" s="28"/>
      <c r="AR467" s="28"/>
      <c r="AS467" s="28"/>
      <c r="AT467" s="15"/>
    </row>
    <row r="468" spans="1:46" s="13" customFormat="1" ht="9.9499999999999993" customHeight="1" x14ac:dyDescent="0.2">
      <c r="A468" s="14"/>
      <c r="B468" s="107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28"/>
      <c r="P468" s="28"/>
      <c r="Q468" s="28"/>
      <c r="R468" s="28"/>
      <c r="S468" s="28"/>
      <c r="T468" s="28"/>
      <c r="U468" s="28"/>
      <c r="V468" s="28"/>
      <c r="W468" s="15"/>
      <c r="X468" s="14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28"/>
      <c r="AM468" s="28"/>
      <c r="AN468" s="28"/>
      <c r="AO468" s="28"/>
      <c r="AP468" s="28"/>
      <c r="AQ468" s="28"/>
      <c r="AR468" s="28"/>
      <c r="AS468" s="28"/>
      <c r="AT468" s="15"/>
    </row>
    <row r="469" spans="1:46" s="13" customFormat="1" ht="6" customHeight="1" x14ac:dyDescent="0.2">
      <c r="A469" s="14"/>
      <c r="B469" s="107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2"/>
      <c r="P469" s="12"/>
      <c r="Q469" s="12"/>
      <c r="R469" s="12"/>
      <c r="S469" s="12"/>
      <c r="T469" s="12"/>
      <c r="U469" s="12"/>
      <c r="V469" s="12"/>
      <c r="W469" s="15"/>
      <c r="X469" s="14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2"/>
      <c r="AM469" s="12"/>
      <c r="AN469" s="12"/>
      <c r="AO469" s="12"/>
      <c r="AP469" s="12"/>
      <c r="AQ469" s="12"/>
      <c r="AR469" s="12"/>
      <c r="AS469" s="12"/>
      <c r="AT469" s="15"/>
    </row>
    <row r="470" spans="1:46" s="13" customFormat="1" ht="8.1" customHeight="1" x14ac:dyDescent="0.2">
      <c r="A470" s="14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2"/>
      <c r="P470" s="12"/>
      <c r="Q470" s="12"/>
      <c r="R470" s="12"/>
      <c r="S470" s="12"/>
      <c r="T470" s="12"/>
      <c r="U470" s="12"/>
      <c r="V470" s="12"/>
      <c r="W470" s="15"/>
      <c r="X470" s="14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2"/>
      <c r="AM470" s="12"/>
      <c r="AN470" s="12"/>
      <c r="AO470" s="12"/>
      <c r="AP470" s="12"/>
      <c r="AQ470" s="12"/>
      <c r="AR470" s="12"/>
      <c r="AS470" s="12"/>
      <c r="AT470" s="15"/>
    </row>
    <row r="471" spans="1:46" s="13" customFormat="1" ht="8.1" customHeight="1" x14ac:dyDescent="0.2">
      <c r="A471" s="14"/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2"/>
      <c r="P471" s="12"/>
      <c r="Q471" s="12"/>
      <c r="R471" s="12"/>
      <c r="S471" s="12"/>
      <c r="T471" s="12"/>
      <c r="U471" s="12"/>
      <c r="V471" s="12"/>
      <c r="W471" s="15"/>
      <c r="X471" s="14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2"/>
      <c r="AM471" s="12"/>
      <c r="AN471" s="12"/>
      <c r="AO471" s="12"/>
      <c r="AP471" s="12"/>
      <c r="AQ471" s="12"/>
      <c r="AR471" s="12"/>
      <c r="AS471" s="12"/>
      <c r="AT471" s="15"/>
    </row>
    <row r="472" spans="1:46" s="13" customFormat="1" ht="9.9499999999999993" customHeight="1" x14ac:dyDescent="0.2">
      <c r="A472" s="14"/>
      <c r="B472" s="98" t="s">
        <v>420</v>
      </c>
      <c r="C472" s="98"/>
      <c r="D472" s="98"/>
      <c r="E472" s="98"/>
      <c r="F472" s="98"/>
      <c r="G472" s="98"/>
      <c r="H472" s="98"/>
      <c r="I472" s="98"/>
      <c r="J472" s="98"/>
      <c r="K472" s="98"/>
      <c r="L472" s="98"/>
      <c r="M472" s="98"/>
      <c r="N472" s="99"/>
      <c r="O472" s="12"/>
      <c r="P472" s="12"/>
      <c r="Q472" s="12"/>
      <c r="R472" s="12"/>
      <c r="S472" s="12"/>
      <c r="T472" s="12"/>
      <c r="U472" s="12"/>
      <c r="V472" s="12"/>
      <c r="W472" s="15"/>
      <c r="X472" s="14"/>
      <c r="Y472" s="98" t="s">
        <v>422</v>
      </c>
      <c r="Z472" s="98"/>
      <c r="AA472" s="98"/>
      <c r="AB472" s="98"/>
      <c r="AC472" s="98"/>
      <c r="AD472" s="98"/>
      <c r="AE472" s="98"/>
      <c r="AF472" s="98"/>
      <c r="AG472" s="98"/>
      <c r="AH472" s="98"/>
      <c r="AI472" s="98"/>
      <c r="AJ472" s="98"/>
      <c r="AK472" s="99"/>
      <c r="AL472" s="12"/>
      <c r="AM472" s="12"/>
      <c r="AN472" s="12"/>
      <c r="AO472" s="12"/>
      <c r="AP472" s="12"/>
      <c r="AQ472" s="12"/>
      <c r="AR472" s="12"/>
      <c r="AS472" s="12"/>
      <c r="AT472" s="15"/>
    </row>
    <row r="473" spans="1:46" s="13" customFormat="1" ht="8.1" customHeight="1" x14ac:dyDescent="0.2">
      <c r="A473" s="14"/>
      <c r="B473" s="98"/>
      <c r="C473" s="98"/>
      <c r="D473" s="98"/>
      <c r="E473" s="98"/>
      <c r="F473" s="98"/>
      <c r="G473" s="98"/>
      <c r="H473" s="98"/>
      <c r="I473" s="98"/>
      <c r="J473" s="98"/>
      <c r="K473" s="98"/>
      <c r="L473" s="98"/>
      <c r="M473" s="98"/>
      <c r="N473" s="99"/>
      <c r="O473" s="12"/>
      <c r="P473" s="12"/>
      <c r="Q473" s="12"/>
      <c r="R473" s="12"/>
      <c r="S473" s="12"/>
      <c r="T473" s="12"/>
      <c r="U473" s="12"/>
      <c r="V473" s="12"/>
      <c r="W473" s="15"/>
      <c r="X473" s="14"/>
      <c r="Y473" s="98"/>
      <c r="Z473" s="98"/>
      <c r="AA473" s="98"/>
      <c r="AB473" s="98"/>
      <c r="AC473" s="98"/>
      <c r="AD473" s="98"/>
      <c r="AE473" s="98"/>
      <c r="AF473" s="98"/>
      <c r="AG473" s="98"/>
      <c r="AH473" s="98"/>
      <c r="AI473" s="98"/>
      <c r="AJ473" s="98"/>
      <c r="AK473" s="99"/>
      <c r="AL473" s="12"/>
      <c r="AM473" s="12"/>
      <c r="AN473" s="12"/>
      <c r="AO473" s="12"/>
      <c r="AP473" s="12"/>
      <c r="AQ473" s="12"/>
      <c r="AR473" s="12"/>
      <c r="AS473" s="12"/>
      <c r="AT473" s="15"/>
    </row>
    <row r="474" spans="1:46" s="13" customFormat="1" ht="8.1" customHeight="1" x14ac:dyDescent="0.2">
      <c r="A474" s="14"/>
      <c r="B474" s="98" t="s">
        <v>337</v>
      </c>
      <c r="C474" s="98"/>
      <c r="D474" s="98"/>
      <c r="E474" s="98"/>
      <c r="F474" s="98"/>
      <c r="G474" s="98"/>
      <c r="H474" s="98"/>
      <c r="I474" s="98"/>
      <c r="J474" s="98"/>
      <c r="K474" s="98"/>
      <c r="L474" s="98"/>
      <c r="M474" s="98"/>
      <c r="N474" s="99"/>
      <c r="O474" s="12"/>
      <c r="P474" s="12"/>
      <c r="Q474" s="12"/>
      <c r="R474" s="12"/>
      <c r="S474" s="12"/>
      <c r="T474" s="12"/>
      <c r="U474" s="12"/>
      <c r="V474" s="12"/>
      <c r="W474" s="15"/>
      <c r="X474" s="14"/>
      <c r="Y474" s="98" t="s">
        <v>337</v>
      </c>
      <c r="Z474" s="98"/>
      <c r="AA474" s="98"/>
      <c r="AB474" s="98"/>
      <c r="AC474" s="98"/>
      <c r="AD474" s="98"/>
      <c r="AE474" s="98"/>
      <c r="AF474" s="98"/>
      <c r="AG474" s="98"/>
      <c r="AH474" s="98"/>
      <c r="AI474" s="98"/>
      <c r="AJ474" s="98"/>
      <c r="AK474" s="99"/>
      <c r="AL474" s="12"/>
      <c r="AM474" s="12"/>
      <c r="AN474" s="12"/>
      <c r="AO474" s="12"/>
      <c r="AP474" s="12"/>
      <c r="AQ474" s="12"/>
      <c r="AR474" s="12"/>
      <c r="AS474" s="12"/>
      <c r="AT474" s="15"/>
    </row>
    <row r="475" spans="1:46" s="13" customFormat="1" ht="9.9499999999999993" customHeight="1" x14ac:dyDescent="0.2">
      <c r="A475" s="14"/>
      <c r="B475" s="98"/>
      <c r="C475" s="98"/>
      <c r="D475" s="98"/>
      <c r="E475" s="98"/>
      <c r="F475" s="98"/>
      <c r="G475" s="98"/>
      <c r="H475" s="98"/>
      <c r="I475" s="98"/>
      <c r="J475" s="98"/>
      <c r="K475" s="98"/>
      <c r="L475" s="98"/>
      <c r="M475" s="98"/>
      <c r="N475" s="99"/>
      <c r="O475" s="12"/>
      <c r="P475" s="12"/>
      <c r="Q475" s="12"/>
      <c r="R475" s="12"/>
      <c r="S475" s="12"/>
      <c r="T475" s="12"/>
      <c r="U475" s="12"/>
      <c r="V475" s="12"/>
      <c r="W475" s="15"/>
      <c r="X475" s="14"/>
      <c r="Y475" s="98"/>
      <c r="Z475" s="98"/>
      <c r="AA475" s="98"/>
      <c r="AB475" s="98"/>
      <c r="AC475" s="98"/>
      <c r="AD475" s="98"/>
      <c r="AE475" s="98"/>
      <c r="AF475" s="98"/>
      <c r="AG475" s="98"/>
      <c r="AH475" s="98"/>
      <c r="AI475" s="98"/>
      <c r="AJ475" s="98"/>
      <c r="AK475" s="99"/>
      <c r="AL475" s="12"/>
      <c r="AM475" s="12"/>
      <c r="AN475" s="12"/>
      <c r="AO475" s="12"/>
      <c r="AP475" s="12"/>
      <c r="AQ475" s="12"/>
      <c r="AR475" s="12"/>
      <c r="AS475" s="12"/>
      <c r="AT475" s="15"/>
    </row>
    <row r="476" spans="1:46" s="13" customFormat="1" ht="8.1" customHeight="1" x14ac:dyDescent="0.2">
      <c r="A476" s="14"/>
      <c r="B476" s="98" t="s">
        <v>421</v>
      </c>
      <c r="C476" s="98"/>
      <c r="D476" s="98"/>
      <c r="E476" s="98"/>
      <c r="F476" s="98"/>
      <c r="G476" s="98"/>
      <c r="H476" s="98"/>
      <c r="I476" s="98"/>
      <c r="J476" s="98"/>
      <c r="K476" s="98"/>
      <c r="L476" s="98"/>
      <c r="M476" s="98"/>
      <c r="N476" s="99"/>
      <c r="O476" s="12"/>
      <c r="P476" s="12"/>
      <c r="Q476" s="12"/>
      <c r="R476" s="12"/>
      <c r="S476" s="12"/>
      <c r="T476" s="12"/>
      <c r="U476" s="12"/>
      <c r="V476" s="12"/>
      <c r="W476" s="15"/>
      <c r="X476" s="14"/>
      <c r="Y476" s="98" t="s">
        <v>423</v>
      </c>
      <c r="Z476" s="98"/>
      <c r="AA476" s="98"/>
      <c r="AB476" s="98"/>
      <c r="AC476" s="98"/>
      <c r="AD476" s="98"/>
      <c r="AE476" s="98"/>
      <c r="AF476" s="98"/>
      <c r="AG476" s="98"/>
      <c r="AH476" s="98"/>
      <c r="AI476" s="98"/>
      <c r="AJ476" s="98"/>
      <c r="AK476" s="99"/>
      <c r="AL476" s="12"/>
      <c r="AM476" s="12"/>
      <c r="AN476" s="12"/>
      <c r="AO476" s="12"/>
      <c r="AP476" s="12"/>
      <c r="AQ476" s="12"/>
      <c r="AR476" s="12"/>
      <c r="AS476" s="12"/>
      <c r="AT476" s="15"/>
    </row>
    <row r="477" spans="1:46" s="13" customFormat="1" ht="8.1" customHeight="1" x14ac:dyDescent="0.2">
      <c r="A477" s="14"/>
      <c r="B477" s="98"/>
      <c r="C477" s="98"/>
      <c r="D477" s="98"/>
      <c r="E477" s="98"/>
      <c r="F477" s="98"/>
      <c r="G477" s="98"/>
      <c r="H477" s="98"/>
      <c r="I477" s="98"/>
      <c r="J477" s="98"/>
      <c r="K477" s="98"/>
      <c r="L477" s="98"/>
      <c r="M477" s="98"/>
      <c r="N477" s="99"/>
      <c r="O477" s="12"/>
      <c r="P477" s="12"/>
      <c r="Q477" s="12"/>
      <c r="R477" s="12"/>
      <c r="S477" s="12"/>
      <c r="T477" s="12"/>
      <c r="U477" s="12"/>
      <c r="V477" s="12"/>
      <c r="W477" s="15"/>
      <c r="X477" s="14"/>
      <c r="Y477" s="98"/>
      <c r="Z477" s="98"/>
      <c r="AA477" s="98"/>
      <c r="AB477" s="98"/>
      <c r="AC477" s="98"/>
      <c r="AD477" s="98"/>
      <c r="AE477" s="98"/>
      <c r="AF477" s="98"/>
      <c r="AG477" s="98"/>
      <c r="AH477" s="98"/>
      <c r="AI477" s="98"/>
      <c r="AJ477" s="98"/>
      <c r="AK477" s="99"/>
      <c r="AL477" s="12"/>
      <c r="AM477" s="12"/>
      <c r="AN477" s="12"/>
      <c r="AO477" s="12"/>
      <c r="AP477" s="12"/>
      <c r="AQ477" s="12"/>
      <c r="AR477" s="12"/>
      <c r="AS477" s="12"/>
      <c r="AT477" s="15"/>
    </row>
    <row r="478" spans="1:46" s="13" customFormat="1" ht="9.9499999999999993" customHeight="1" x14ac:dyDescent="0.2">
      <c r="A478" s="14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5"/>
      <c r="X478" s="14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5"/>
    </row>
    <row r="479" spans="1:46" s="13" customFormat="1" ht="8.1" customHeight="1" x14ac:dyDescent="0.2">
      <c r="A479" s="14"/>
      <c r="B479" s="100" t="s">
        <v>295</v>
      </c>
      <c r="C479" s="100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  <c r="N479" s="101"/>
      <c r="O479" s="12"/>
      <c r="P479" s="12"/>
      <c r="Q479" s="12"/>
      <c r="R479" s="12"/>
      <c r="S479" s="12"/>
      <c r="T479" s="12"/>
      <c r="U479" s="12"/>
      <c r="V479" s="12"/>
      <c r="W479" s="15"/>
      <c r="X479" s="14"/>
      <c r="Y479" s="100" t="s">
        <v>295</v>
      </c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1"/>
      <c r="AL479" s="12"/>
      <c r="AM479" s="12"/>
      <c r="AN479" s="12"/>
      <c r="AO479" s="12"/>
      <c r="AP479" s="12"/>
      <c r="AQ479" s="12"/>
      <c r="AR479" s="12"/>
      <c r="AS479" s="12"/>
      <c r="AT479" s="15"/>
    </row>
    <row r="480" spans="1:46" s="13" customFormat="1" ht="9.9499999999999993" customHeight="1" x14ac:dyDescent="0.2">
      <c r="A480" s="14"/>
      <c r="B480" s="100"/>
      <c r="C480" s="100"/>
      <c r="D480" s="100"/>
      <c r="E480" s="100"/>
      <c r="F480" s="100"/>
      <c r="G480" s="100"/>
      <c r="H480" s="100"/>
      <c r="I480" s="100"/>
      <c r="J480" s="100"/>
      <c r="K480" s="100"/>
      <c r="L480" s="100"/>
      <c r="M480" s="100"/>
      <c r="N480" s="101"/>
      <c r="O480" s="12"/>
      <c r="P480" s="12"/>
      <c r="Q480" s="12"/>
      <c r="R480" s="12"/>
      <c r="S480" s="12"/>
      <c r="T480" s="12"/>
      <c r="U480" s="12"/>
      <c r="V480" s="12"/>
      <c r="W480" s="15"/>
      <c r="X480" s="14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1"/>
      <c r="AL480" s="12"/>
      <c r="AM480" s="12"/>
      <c r="AN480" s="12"/>
      <c r="AO480" s="12"/>
      <c r="AP480" s="12"/>
      <c r="AQ480" s="12"/>
      <c r="AR480" s="12"/>
      <c r="AS480" s="12"/>
      <c r="AT480" s="15"/>
    </row>
    <row r="481" spans="1:46" s="13" customFormat="1" ht="9.9499999999999993" customHeight="1" x14ac:dyDescent="0.2">
      <c r="A481" s="14"/>
      <c r="B481" s="100"/>
      <c r="C481" s="100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  <c r="N481" s="101"/>
      <c r="O481" s="12"/>
      <c r="P481" s="12"/>
      <c r="Q481" s="12"/>
      <c r="R481" s="12"/>
      <c r="S481" s="12"/>
      <c r="T481" s="12"/>
      <c r="U481" s="12"/>
      <c r="V481" s="12"/>
      <c r="W481" s="15"/>
      <c r="X481" s="14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1"/>
      <c r="AL481" s="12"/>
      <c r="AM481" s="12"/>
      <c r="AN481" s="12"/>
      <c r="AO481" s="12"/>
      <c r="AP481" s="12"/>
      <c r="AQ481" s="12"/>
      <c r="AR481" s="12"/>
      <c r="AS481" s="12"/>
      <c r="AT481" s="15"/>
    </row>
    <row r="482" spans="1:46" s="13" customFormat="1" ht="9.9499999999999993" customHeight="1" x14ac:dyDescent="0.2">
      <c r="A482" s="14"/>
      <c r="B482" s="100"/>
      <c r="C482" s="100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  <c r="N482" s="101"/>
      <c r="O482" s="12"/>
      <c r="P482" s="12"/>
      <c r="Q482" s="12"/>
      <c r="R482" s="12"/>
      <c r="S482" s="12"/>
      <c r="T482" s="12"/>
      <c r="U482" s="12"/>
      <c r="V482" s="12"/>
      <c r="W482" s="15"/>
      <c r="X482" s="14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1"/>
      <c r="AL482" s="12"/>
      <c r="AM482" s="12"/>
      <c r="AN482" s="12"/>
      <c r="AO482" s="12"/>
      <c r="AP482" s="12"/>
      <c r="AQ482" s="12"/>
      <c r="AR482" s="12"/>
      <c r="AS482" s="12"/>
      <c r="AT482" s="15"/>
    </row>
    <row r="483" spans="1:46" s="13" customFormat="1" ht="6" customHeight="1" x14ac:dyDescent="0.2">
      <c r="A483" s="16"/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7"/>
      <c r="P483" s="17"/>
      <c r="Q483" s="17"/>
      <c r="R483" s="17"/>
      <c r="S483" s="17"/>
      <c r="T483" s="17"/>
      <c r="U483" s="17"/>
      <c r="V483" s="17"/>
      <c r="W483" s="18"/>
      <c r="X483" s="16"/>
      <c r="Y483" s="102"/>
      <c r="Z483" s="102"/>
      <c r="AA483" s="102"/>
      <c r="AB483" s="102"/>
      <c r="AC483" s="102"/>
      <c r="AD483" s="102"/>
      <c r="AE483" s="102"/>
      <c r="AF483" s="102"/>
      <c r="AG483" s="102"/>
      <c r="AH483" s="102"/>
      <c r="AI483" s="102"/>
      <c r="AJ483" s="102"/>
      <c r="AK483" s="102"/>
      <c r="AL483" s="17"/>
      <c r="AM483" s="17"/>
      <c r="AN483" s="17"/>
      <c r="AO483" s="17"/>
      <c r="AP483" s="17"/>
      <c r="AQ483" s="17"/>
      <c r="AR483" s="17"/>
      <c r="AS483" s="17"/>
      <c r="AT483" s="18"/>
    </row>
    <row r="484" spans="1:46" s="13" customFormat="1" ht="9.9499999999999993" customHeight="1" x14ac:dyDescent="0.2">
      <c r="A484" s="9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1"/>
      <c r="X484" s="9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1"/>
    </row>
    <row r="485" spans="1:46" s="13" customFormat="1" ht="12.75" customHeight="1" x14ac:dyDescent="0.2">
      <c r="A48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  <c r="V485" s="104"/>
      <c r="W485" s="105"/>
      <c r="X48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485" s="104"/>
      <c r="Z485" s="104"/>
      <c r="AA485" s="104"/>
      <c r="AB485" s="104"/>
      <c r="AC485" s="104"/>
      <c r="AD485" s="104"/>
      <c r="AE485" s="104"/>
      <c r="AF485" s="104"/>
      <c r="AG485" s="104"/>
      <c r="AH485" s="104"/>
      <c r="AI485" s="104"/>
      <c r="AJ485" s="104"/>
      <c r="AK485" s="104"/>
      <c r="AL485" s="104"/>
      <c r="AM485" s="104"/>
      <c r="AN485" s="104"/>
      <c r="AO485" s="104"/>
      <c r="AP485" s="104"/>
      <c r="AQ485" s="104"/>
      <c r="AR485" s="104"/>
      <c r="AS485" s="104"/>
      <c r="AT485" s="105"/>
    </row>
    <row r="486" spans="1:46" s="13" customFormat="1" ht="12.75" customHeight="1" x14ac:dyDescent="0.2">
      <c r="A486" s="106"/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5"/>
      <c r="X486" s="106"/>
      <c r="Y486" s="104"/>
      <c r="Z486" s="104"/>
      <c r="AA486" s="104"/>
      <c r="AB486" s="104"/>
      <c r="AC486" s="104"/>
      <c r="AD486" s="104"/>
      <c r="AE486" s="104"/>
      <c r="AF486" s="104"/>
      <c r="AG486" s="104"/>
      <c r="AH486" s="104"/>
      <c r="AI486" s="104"/>
      <c r="AJ486" s="104"/>
      <c r="AK486" s="104"/>
      <c r="AL486" s="104"/>
      <c r="AM486" s="104"/>
      <c r="AN486" s="104"/>
      <c r="AO486" s="104"/>
      <c r="AP486" s="104"/>
      <c r="AQ486" s="104"/>
      <c r="AR486" s="104"/>
      <c r="AS486" s="104"/>
      <c r="AT486" s="105"/>
    </row>
    <row r="487" spans="1:46" s="13" customFormat="1" ht="6" customHeight="1" x14ac:dyDescent="0.2">
      <c r="A487" s="14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5"/>
      <c r="X487" s="14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5"/>
    </row>
    <row r="488" spans="1:46" s="13" customFormat="1" ht="9.9499999999999993" customHeight="1" x14ac:dyDescent="0.2">
      <c r="A488" s="14"/>
      <c r="B488" s="107" t="str">
        <f>"ИНН "&amp;INN&amp;", БИК "&amp;BIC&amp;", Р/С "&amp;PersonalAcc</f>
        <v>ИНН 7453197647, БИК 047501001, Р/С 40101810400000010801</v>
      </c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28"/>
      <c r="P488" s="28"/>
      <c r="Q488" s="28"/>
      <c r="R488" s="28"/>
      <c r="S488" s="28"/>
      <c r="T488" s="28"/>
      <c r="U488" s="28"/>
      <c r="V488" s="28"/>
      <c r="W488" s="15"/>
      <c r="X488" s="14"/>
      <c r="Y488" s="107" t="str">
        <f>"ИНН "&amp;INN&amp;", БИК "&amp;BIC&amp;", Р/С "&amp;PersonalAcc</f>
        <v>ИНН 7453197647, БИК 047501001, Р/С 40101810400000010801</v>
      </c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28"/>
      <c r="AM488" s="28"/>
      <c r="AN488" s="28"/>
      <c r="AO488" s="28"/>
      <c r="AP488" s="28"/>
      <c r="AQ488" s="28"/>
      <c r="AR488" s="28"/>
      <c r="AS488" s="28"/>
      <c r="AT488" s="15"/>
    </row>
    <row r="489" spans="1:46" s="13" customFormat="1" ht="9.9499999999999993" customHeight="1" x14ac:dyDescent="0.2">
      <c r="A489" s="14"/>
      <c r="B489" s="107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28"/>
      <c r="P489" s="28"/>
      <c r="Q489" s="28"/>
      <c r="R489" s="28"/>
      <c r="S489" s="28"/>
      <c r="T489" s="28"/>
      <c r="U489" s="28"/>
      <c r="V489" s="28"/>
      <c r="W489" s="15"/>
      <c r="X489" s="14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28"/>
      <c r="AM489" s="28"/>
      <c r="AN489" s="28"/>
      <c r="AO489" s="28"/>
      <c r="AP489" s="28"/>
      <c r="AQ489" s="28"/>
      <c r="AR489" s="28"/>
      <c r="AS489" s="28"/>
      <c r="AT489" s="15"/>
    </row>
    <row r="490" spans="1:46" s="13" customFormat="1" ht="6" customHeight="1" x14ac:dyDescent="0.2">
      <c r="A490" s="14"/>
      <c r="B490" s="107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2"/>
      <c r="P490" s="12"/>
      <c r="Q490" s="12"/>
      <c r="R490" s="12"/>
      <c r="S490" s="12"/>
      <c r="T490" s="12"/>
      <c r="U490" s="12"/>
      <c r="V490" s="12"/>
      <c r="W490" s="15"/>
      <c r="X490" s="14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2"/>
      <c r="AM490" s="12"/>
      <c r="AN490" s="12"/>
      <c r="AO490" s="12"/>
      <c r="AP490" s="12"/>
      <c r="AQ490" s="12"/>
      <c r="AR490" s="12"/>
      <c r="AS490" s="12"/>
      <c r="AT490" s="15"/>
    </row>
    <row r="491" spans="1:46" s="13" customFormat="1" ht="8.1" customHeight="1" x14ac:dyDescent="0.2">
      <c r="A491" s="14"/>
      <c r="B491" s="107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2"/>
      <c r="P491" s="12"/>
      <c r="Q491" s="12"/>
      <c r="R491" s="12"/>
      <c r="S491" s="12"/>
      <c r="T491" s="12"/>
      <c r="U491" s="12"/>
      <c r="V491" s="12"/>
      <c r="W491" s="15"/>
      <c r="X491" s="14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2"/>
      <c r="AM491" s="12"/>
      <c r="AN491" s="12"/>
      <c r="AO491" s="12"/>
      <c r="AP491" s="12"/>
      <c r="AQ491" s="12"/>
      <c r="AR491" s="12"/>
      <c r="AS491" s="12"/>
      <c r="AT491" s="15"/>
    </row>
    <row r="492" spans="1:46" s="13" customFormat="1" ht="8.1" customHeight="1" x14ac:dyDescent="0.2">
      <c r="A492" s="14"/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2"/>
      <c r="P492" s="12"/>
      <c r="Q492" s="12"/>
      <c r="R492" s="12"/>
      <c r="S492" s="12"/>
      <c r="T492" s="12"/>
      <c r="U492" s="12"/>
      <c r="V492" s="12"/>
      <c r="W492" s="15"/>
      <c r="X492" s="14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2"/>
      <c r="AM492" s="12"/>
      <c r="AN492" s="12"/>
      <c r="AO492" s="12"/>
      <c r="AP492" s="12"/>
      <c r="AQ492" s="12"/>
      <c r="AR492" s="12"/>
      <c r="AS492" s="12"/>
      <c r="AT492" s="15"/>
    </row>
    <row r="493" spans="1:46" s="13" customFormat="1" ht="9.9499999999999993" customHeight="1" x14ac:dyDescent="0.2">
      <c r="A493" s="14"/>
      <c r="B493" s="98" t="s">
        <v>424</v>
      </c>
      <c r="C493" s="98"/>
      <c r="D493" s="98"/>
      <c r="E493" s="98"/>
      <c r="F493" s="98"/>
      <c r="G493" s="98"/>
      <c r="H493" s="98"/>
      <c r="I493" s="98"/>
      <c r="J493" s="98"/>
      <c r="K493" s="98"/>
      <c r="L493" s="98"/>
      <c r="M493" s="98"/>
      <c r="N493" s="99"/>
      <c r="O493" s="12"/>
      <c r="P493" s="12"/>
      <c r="Q493" s="12"/>
      <c r="R493" s="12"/>
      <c r="S493" s="12"/>
      <c r="T493" s="12"/>
      <c r="U493" s="12"/>
      <c r="V493" s="12"/>
      <c r="W493" s="15"/>
      <c r="X493" s="14"/>
      <c r="Y493" s="98" t="s">
        <v>426</v>
      </c>
      <c r="Z493" s="98"/>
      <c r="AA493" s="98"/>
      <c r="AB493" s="98"/>
      <c r="AC493" s="98"/>
      <c r="AD493" s="98"/>
      <c r="AE493" s="98"/>
      <c r="AF493" s="98"/>
      <c r="AG493" s="98"/>
      <c r="AH493" s="98"/>
      <c r="AI493" s="98"/>
      <c r="AJ493" s="98"/>
      <c r="AK493" s="99"/>
      <c r="AL493" s="12"/>
      <c r="AM493" s="12"/>
      <c r="AN493" s="12"/>
      <c r="AO493" s="12"/>
      <c r="AP493" s="12"/>
      <c r="AQ493" s="12"/>
      <c r="AR493" s="12"/>
      <c r="AS493" s="12"/>
      <c r="AT493" s="15"/>
    </row>
    <row r="494" spans="1:46" s="13" customFormat="1" ht="8.1" customHeight="1" x14ac:dyDescent="0.2">
      <c r="A494" s="14"/>
      <c r="B494" s="98"/>
      <c r="C494" s="98"/>
      <c r="D494" s="98"/>
      <c r="E494" s="98"/>
      <c r="F494" s="98"/>
      <c r="G494" s="98"/>
      <c r="H494" s="98"/>
      <c r="I494" s="98"/>
      <c r="J494" s="98"/>
      <c r="K494" s="98"/>
      <c r="L494" s="98"/>
      <c r="M494" s="98"/>
      <c r="N494" s="99"/>
      <c r="O494" s="12"/>
      <c r="P494" s="12"/>
      <c r="Q494" s="12"/>
      <c r="R494" s="12"/>
      <c r="S494" s="12"/>
      <c r="T494" s="12"/>
      <c r="U494" s="12"/>
      <c r="V494" s="12"/>
      <c r="W494" s="15"/>
      <c r="X494" s="14"/>
      <c r="Y494" s="98"/>
      <c r="Z494" s="98"/>
      <c r="AA494" s="98"/>
      <c r="AB494" s="98"/>
      <c r="AC494" s="98"/>
      <c r="AD494" s="98"/>
      <c r="AE494" s="98"/>
      <c r="AF494" s="98"/>
      <c r="AG494" s="98"/>
      <c r="AH494" s="98"/>
      <c r="AI494" s="98"/>
      <c r="AJ494" s="98"/>
      <c r="AK494" s="99"/>
      <c r="AL494" s="12"/>
      <c r="AM494" s="12"/>
      <c r="AN494" s="12"/>
      <c r="AO494" s="12"/>
      <c r="AP494" s="12"/>
      <c r="AQ494" s="12"/>
      <c r="AR494" s="12"/>
      <c r="AS494" s="12"/>
      <c r="AT494" s="15"/>
    </row>
    <row r="495" spans="1:46" s="13" customFormat="1" ht="8.1" customHeight="1" x14ac:dyDescent="0.2">
      <c r="A495" s="14"/>
      <c r="B495" s="98" t="s">
        <v>337</v>
      </c>
      <c r="C495" s="98"/>
      <c r="D495" s="98"/>
      <c r="E495" s="98"/>
      <c r="F495" s="98"/>
      <c r="G495" s="98"/>
      <c r="H495" s="98"/>
      <c r="I495" s="98"/>
      <c r="J495" s="98"/>
      <c r="K495" s="98"/>
      <c r="L495" s="98"/>
      <c r="M495" s="98"/>
      <c r="N495" s="99"/>
      <c r="O495" s="12"/>
      <c r="P495" s="12"/>
      <c r="Q495" s="12"/>
      <c r="R495" s="12"/>
      <c r="S495" s="12"/>
      <c r="T495" s="12"/>
      <c r="U495" s="12"/>
      <c r="V495" s="12"/>
      <c r="W495" s="15"/>
      <c r="X495" s="14"/>
      <c r="Y495" s="98" t="s">
        <v>337</v>
      </c>
      <c r="Z495" s="98"/>
      <c r="AA495" s="98"/>
      <c r="AB495" s="98"/>
      <c r="AC495" s="98"/>
      <c r="AD495" s="98"/>
      <c r="AE495" s="98"/>
      <c r="AF495" s="98"/>
      <c r="AG495" s="98"/>
      <c r="AH495" s="98"/>
      <c r="AI495" s="98"/>
      <c r="AJ495" s="98"/>
      <c r="AK495" s="99"/>
      <c r="AL495" s="12"/>
      <c r="AM495" s="12"/>
      <c r="AN495" s="12"/>
      <c r="AO495" s="12"/>
      <c r="AP495" s="12"/>
      <c r="AQ495" s="12"/>
      <c r="AR495" s="12"/>
      <c r="AS495" s="12"/>
      <c r="AT495" s="15"/>
    </row>
    <row r="496" spans="1:46" s="13" customFormat="1" ht="9.9499999999999993" customHeight="1" x14ac:dyDescent="0.2">
      <c r="A496" s="14"/>
      <c r="B496" s="98"/>
      <c r="C496" s="98"/>
      <c r="D496" s="98"/>
      <c r="E496" s="98"/>
      <c r="F496" s="98"/>
      <c r="G496" s="98"/>
      <c r="H496" s="98"/>
      <c r="I496" s="98"/>
      <c r="J496" s="98"/>
      <c r="K496" s="98"/>
      <c r="L496" s="98"/>
      <c r="M496" s="98"/>
      <c r="N496" s="99"/>
      <c r="O496" s="12"/>
      <c r="P496" s="12"/>
      <c r="Q496" s="12"/>
      <c r="R496" s="12"/>
      <c r="S496" s="12"/>
      <c r="T496" s="12"/>
      <c r="U496" s="12"/>
      <c r="V496" s="12"/>
      <c r="W496" s="15"/>
      <c r="X496" s="14"/>
      <c r="Y496" s="98"/>
      <c r="Z496" s="98"/>
      <c r="AA496" s="98"/>
      <c r="AB496" s="98"/>
      <c r="AC496" s="98"/>
      <c r="AD496" s="98"/>
      <c r="AE496" s="98"/>
      <c r="AF496" s="98"/>
      <c r="AG496" s="98"/>
      <c r="AH496" s="98"/>
      <c r="AI496" s="98"/>
      <c r="AJ496" s="98"/>
      <c r="AK496" s="99"/>
      <c r="AL496" s="12"/>
      <c r="AM496" s="12"/>
      <c r="AN496" s="12"/>
      <c r="AO496" s="12"/>
      <c r="AP496" s="12"/>
      <c r="AQ496" s="12"/>
      <c r="AR496" s="12"/>
      <c r="AS496" s="12"/>
      <c r="AT496" s="15"/>
    </row>
    <row r="497" spans="1:46" s="13" customFormat="1" ht="8.1" customHeight="1" x14ac:dyDescent="0.2">
      <c r="A497" s="14"/>
      <c r="B497" s="98" t="s">
        <v>425</v>
      </c>
      <c r="C497" s="98"/>
      <c r="D497" s="98"/>
      <c r="E497" s="98"/>
      <c r="F497" s="98"/>
      <c r="G497" s="98"/>
      <c r="H497" s="98"/>
      <c r="I497" s="98"/>
      <c r="J497" s="98"/>
      <c r="K497" s="98"/>
      <c r="L497" s="98"/>
      <c r="M497" s="98"/>
      <c r="N497" s="99"/>
      <c r="O497" s="12"/>
      <c r="P497" s="12"/>
      <c r="Q497" s="12"/>
      <c r="R497" s="12"/>
      <c r="S497" s="12"/>
      <c r="T497" s="12"/>
      <c r="U497" s="12"/>
      <c r="V497" s="12"/>
      <c r="W497" s="15"/>
      <c r="X497" s="14"/>
      <c r="Y497" s="98" t="s">
        <v>427</v>
      </c>
      <c r="Z497" s="98"/>
      <c r="AA497" s="98"/>
      <c r="AB497" s="98"/>
      <c r="AC497" s="98"/>
      <c r="AD497" s="98"/>
      <c r="AE497" s="98"/>
      <c r="AF497" s="98"/>
      <c r="AG497" s="98"/>
      <c r="AH497" s="98"/>
      <c r="AI497" s="98"/>
      <c r="AJ497" s="98"/>
      <c r="AK497" s="99"/>
      <c r="AL497" s="12"/>
      <c r="AM497" s="12"/>
      <c r="AN497" s="12"/>
      <c r="AO497" s="12"/>
      <c r="AP497" s="12"/>
      <c r="AQ497" s="12"/>
      <c r="AR497" s="12"/>
      <c r="AS497" s="12"/>
      <c r="AT497" s="15"/>
    </row>
    <row r="498" spans="1:46" s="13" customFormat="1" ht="8.1" customHeight="1" x14ac:dyDescent="0.2">
      <c r="A498" s="14"/>
      <c r="B498" s="98"/>
      <c r="C498" s="98"/>
      <c r="D498" s="98"/>
      <c r="E498" s="98"/>
      <c r="F498" s="98"/>
      <c r="G498" s="98"/>
      <c r="H498" s="98"/>
      <c r="I498" s="98"/>
      <c r="J498" s="98"/>
      <c r="K498" s="98"/>
      <c r="L498" s="98"/>
      <c r="M498" s="98"/>
      <c r="N498" s="99"/>
      <c r="O498" s="12"/>
      <c r="P498" s="12"/>
      <c r="Q498" s="12"/>
      <c r="R498" s="12"/>
      <c r="S498" s="12"/>
      <c r="T498" s="12"/>
      <c r="U498" s="12"/>
      <c r="V498" s="12"/>
      <c r="W498" s="15"/>
      <c r="X498" s="14"/>
      <c r="Y498" s="98"/>
      <c r="Z498" s="98"/>
      <c r="AA498" s="98"/>
      <c r="AB498" s="98"/>
      <c r="AC498" s="98"/>
      <c r="AD498" s="98"/>
      <c r="AE498" s="98"/>
      <c r="AF498" s="98"/>
      <c r="AG498" s="98"/>
      <c r="AH498" s="98"/>
      <c r="AI498" s="98"/>
      <c r="AJ498" s="98"/>
      <c r="AK498" s="99"/>
      <c r="AL498" s="12"/>
      <c r="AM498" s="12"/>
      <c r="AN498" s="12"/>
      <c r="AO498" s="12"/>
      <c r="AP498" s="12"/>
      <c r="AQ498" s="12"/>
      <c r="AR498" s="12"/>
      <c r="AS498" s="12"/>
      <c r="AT498" s="15"/>
    </row>
    <row r="499" spans="1:46" s="13" customFormat="1" ht="9.9499999999999993" customHeight="1" x14ac:dyDescent="0.2">
      <c r="A499" s="14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5"/>
      <c r="X499" s="14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5"/>
    </row>
    <row r="500" spans="1:46" s="13" customFormat="1" ht="8.1" customHeight="1" x14ac:dyDescent="0.2">
      <c r="A500" s="14"/>
      <c r="B500" s="100" t="s">
        <v>296</v>
      </c>
      <c r="C500" s="100"/>
      <c r="D500" s="100"/>
      <c r="E500" s="100"/>
      <c r="F500" s="100"/>
      <c r="G500" s="100"/>
      <c r="H500" s="100"/>
      <c r="I500" s="100"/>
      <c r="J500" s="100"/>
      <c r="K500" s="100"/>
      <c r="L500" s="100"/>
      <c r="M500" s="100"/>
      <c r="N500" s="101"/>
      <c r="O500" s="12"/>
      <c r="P500" s="12"/>
      <c r="Q500" s="12"/>
      <c r="R500" s="12"/>
      <c r="S500" s="12"/>
      <c r="T500" s="12"/>
      <c r="U500" s="12"/>
      <c r="V500" s="12"/>
      <c r="W500" s="15"/>
      <c r="X500" s="14"/>
      <c r="Y500" s="100" t="s">
        <v>297</v>
      </c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1"/>
      <c r="AL500" s="12"/>
      <c r="AM500" s="12"/>
      <c r="AN500" s="12"/>
      <c r="AO500" s="12"/>
      <c r="AP500" s="12"/>
      <c r="AQ500" s="12"/>
      <c r="AR500" s="12"/>
      <c r="AS500" s="12"/>
      <c r="AT500" s="15"/>
    </row>
    <row r="501" spans="1:46" s="13" customFormat="1" ht="9.9499999999999993" customHeight="1" x14ac:dyDescent="0.2">
      <c r="A501" s="14"/>
      <c r="B501" s="100"/>
      <c r="C501" s="100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  <c r="N501" s="101"/>
      <c r="O501" s="12"/>
      <c r="P501" s="12"/>
      <c r="Q501" s="12"/>
      <c r="R501" s="12"/>
      <c r="S501" s="12"/>
      <c r="T501" s="12"/>
      <c r="U501" s="12"/>
      <c r="V501" s="12"/>
      <c r="W501" s="15"/>
      <c r="X501" s="14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1"/>
      <c r="AL501" s="12"/>
      <c r="AM501" s="12"/>
      <c r="AN501" s="12"/>
      <c r="AO501" s="12"/>
      <c r="AP501" s="12"/>
      <c r="AQ501" s="12"/>
      <c r="AR501" s="12"/>
      <c r="AS501" s="12"/>
      <c r="AT501" s="15"/>
    </row>
    <row r="502" spans="1:46" s="13" customFormat="1" ht="9.9499999999999993" customHeight="1" x14ac:dyDescent="0.2">
      <c r="A502" s="14"/>
      <c r="B502" s="100"/>
      <c r="C502" s="100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  <c r="N502" s="101"/>
      <c r="O502" s="12"/>
      <c r="P502" s="12"/>
      <c r="Q502" s="12"/>
      <c r="R502" s="12"/>
      <c r="S502" s="12"/>
      <c r="T502" s="12"/>
      <c r="U502" s="12"/>
      <c r="V502" s="12"/>
      <c r="W502" s="15"/>
      <c r="X502" s="14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1"/>
      <c r="AL502" s="12"/>
      <c r="AM502" s="12"/>
      <c r="AN502" s="12"/>
      <c r="AO502" s="12"/>
      <c r="AP502" s="12"/>
      <c r="AQ502" s="12"/>
      <c r="AR502" s="12"/>
      <c r="AS502" s="12"/>
      <c r="AT502" s="15"/>
    </row>
    <row r="503" spans="1:46" s="13" customFormat="1" ht="9.9499999999999993" customHeight="1" x14ac:dyDescent="0.2">
      <c r="A503" s="14"/>
      <c r="B503" s="100"/>
      <c r="C503" s="100"/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  <c r="N503" s="101"/>
      <c r="O503" s="12"/>
      <c r="P503" s="12"/>
      <c r="Q503" s="12"/>
      <c r="R503" s="12"/>
      <c r="S503" s="12"/>
      <c r="T503" s="12"/>
      <c r="U503" s="12"/>
      <c r="V503" s="12"/>
      <c r="W503" s="15"/>
      <c r="X503" s="14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1"/>
      <c r="AL503" s="12"/>
      <c r="AM503" s="12"/>
      <c r="AN503" s="12"/>
      <c r="AO503" s="12"/>
      <c r="AP503" s="12"/>
      <c r="AQ503" s="12"/>
      <c r="AR503" s="12"/>
      <c r="AS503" s="12"/>
      <c r="AT503" s="15"/>
    </row>
    <row r="504" spans="1:46" s="13" customFormat="1" ht="6" customHeight="1" x14ac:dyDescent="0.2">
      <c r="A504" s="16"/>
      <c r="B504" s="102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7"/>
      <c r="P504" s="17"/>
      <c r="Q504" s="17"/>
      <c r="R504" s="17"/>
      <c r="S504" s="17"/>
      <c r="T504" s="17"/>
      <c r="U504" s="17"/>
      <c r="V504" s="17"/>
      <c r="W504" s="18"/>
      <c r="X504" s="16"/>
      <c r="Y504" s="102"/>
      <c r="Z504" s="102"/>
      <c r="AA504" s="102"/>
      <c r="AB504" s="102"/>
      <c r="AC504" s="102"/>
      <c r="AD504" s="102"/>
      <c r="AE504" s="102"/>
      <c r="AF504" s="102"/>
      <c r="AG504" s="102"/>
      <c r="AH504" s="102"/>
      <c r="AI504" s="102"/>
      <c r="AJ504" s="102"/>
      <c r="AK504" s="102"/>
      <c r="AL504" s="17"/>
      <c r="AM504" s="17"/>
      <c r="AN504" s="17"/>
      <c r="AO504" s="17"/>
      <c r="AP504" s="17"/>
      <c r="AQ504" s="17"/>
      <c r="AR504" s="17"/>
      <c r="AS504" s="17"/>
      <c r="AT504" s="18"/>
    </row>
    <row r="505" spans="1:46" s="12" customFormat="1" ht="6.75" customHeight="1" x14ac:dyDescent="0.2">
      <c r="A505" s="9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1"/>
      <c r="X505" s="9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1"/>
    </row>
    <row r="506" spans="1:46" s="13" customFormat="1" ht="12.75" customHeight="1" x14ac:dyDescent="0.2">
      <c r="A50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506" s="109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10"/>
      <c r="X50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506" s="104"/>
      <c r="Z506" s="104"/>
      <c r="AA506" s="104"/>
      <c r="AB506" s="104"/>
      <c r="AC506" s="104"/>
      <c r="AD506" s="104"/>
      <c r="AE506" s="104"/>
      <c r="AF506" s="104"/>
      <c r="AG506" s="104"/>
      <c r="AH506" s="104"/>
      <c r="AI506" s="104"/>
      <c r="AJ506" s="104"/>
      <c r="AK506" s="104"/>
      <c r="AL506" s="104"/>
      <c r="AM506" s="104"/>
      <c r="AN506" s="104"/>
      <c r="AO506" s="104"/>
      <c r="AP506" s="104"/>
      <c r="AQ506" s="104"/>
      <c r="AR506" s="104"/>
      <c r="AS506" s="104"/>
      <c r="AT506" s="105"/>
    </row>
    <row r="507" spans="1:46" s="13" customFormat="1" ht="12.75" customHeight="1" x14ac:dyDescent="0.2">
      <c r="A507" s="103"/>
      <c r="B507" s="109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10"/>
      <c r="X507" s="106"/>
      <c r="Y507" s="104"/>
      <c r="Z507" s="104"/>
      <c r="AA507" s="104"/>
      <c r="AB507" s="104"/>
      <c r="AC507" s="104"/>
      <c r="AD507" s="104"/>
      <c r="AE507" s="104"/>
      <c r="AF507" s="104"/>
      <c r="AG507" s="104"/>
      <c r="AH507" s="104"/>
      <c r="AI507" s="104"/>
      <c r="AJ507" s="104"/>
      <c r="AK507" s="104"/>
      <c r="AL507" s="104"/>
      <c r="AM507" s="104"/>
      <c r="AN507" s="104"/>
      <c r="AO507" s="104"/>
      <c r="AP507" s="104"/>
      <c r="AQ507" s="104"/>
      <c r="AR507" s="104"/>
      <c r="AS507" s="104"/>
      <c r="AT507" s="105"/>
    </row>
    <row r="508" spans="1:46" s="13" customFormat="1" ht="6" customHeight="1" x14ac:dyDescent="0.2">
      <c r="A508" s="103"/>
      <c r="B508" s="109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  <c r="V508" s="109"/>
      <c r="W508" s="110"/>
      <c r="X508" s="14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5"/>
    </row>
    <row r="509" spans="1:46" s="13" customFormat="1" ht="9.9499999999999993" customHeight="1" x14ac:dyDescent="0.2">
      <c r="A509" s="14"/>
      <c r="B509" s="108" t="str">
        <f>"ИНН "&amp;INN&amp;", БИК "&amp;BIC&amp;", Р/С "&amp;PersonalAcc</f>
        <v>ИНН 7453197647, БИК 047501001, Р/С 40101810400000010801</v>
      </c>
      <c r="C509" s="108"/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28"/>
      <c r="P509" s="28"/>
      <c r="Q509" s="28"/>
      <c r="R509" s="28"/>
      <c r="S509" s="28"/>
      <c r="T509" s="28"/>
      <c r="U509" s="28"/>
      <c r="V509" s="28"/>
      <c r="W509" s="15"/>
      <c r="X509" s="14"/>
      <c r="Y509" s="107" t="str">
        <f>"ИНН "&amp;INN&amp;", БИК "&amp;BIC&amp;", Р/С "&amp;PersonalAcc</f>
        <v>ИНН 7453197647, БИК 047501001, Р/С 40101810400000010801</v>
      </c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28"/>
      <c r="AM509" s="28"/>
      <c r="AN509" s="28"/>
      <c r="AO509" s="28"/>
      <c r="AP509" s="28"/>
      <c r="AQ509" s="28"/>
      <c r="AR509" s="28"/>
      <c r="AS509" s="28"/>
      <c r="AT509" s="15"/>
    </row>
    <row r="510" spans="1:46" s="13" customFormat="1" ht="9.9499999999999993" customHeight="1" x14ac:dyDescent="0.2">
      <c r="A510" s="14"/>
      <c r="B510" s="108"/>
      <c r="C510" s="108"/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28"/>
      <c r="P510" s="28"/>
      <c r="Q510" s="28"/>
      <c r="R510" s="28"/>
      <c r="S510" s="28"/>
      <c r="T510" s="28"/>
      <c r="U510" s="28"/>
      <c r="V510" s="28"/>
      <c r="W510" s="15"/>
      <c r="X510" s="14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28"/>
      <c r="AM510" s="28"/>
      <c r="AN510" s="28"/>
      <c r="AO510" s="28"/>
      <c r="AP510" s="28"/>
      <c r="AQ510" s="28"/>
      <c r="AR510" s="28"/>
      <c r="AS510" s="28"/>
      <c r="AT510" s="15"/>
    </row>
    <row r="511" spans="1:46" s="13" customFormat="1" ht="6" customHeight="1" x14ac:dyDescent="0.2">
      <c r="A511" s="14"/>
      <c r="B511" s="108"/>
      <c r="C511" s="108"/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2"/>
      <c r="P511" s="12"/>
      <c r="Q511" s="12"/>
      <c r="R511" s="12"/>
      <c r="S511" s="12"/>
      <c r="T511" s="12"/>
      <c r="U511" s="12"/>
      <c r="V511" s="12"/>
      <c r="W511" s="15"/>
      <c r="X511" s="14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2"/>
      <c r="AM511" s="12"/>
      <c r="AN511" s="12"/>
      <c r="AO511" s="12"/>
      <c r="AP511" s="12"/>
      <c r="AQ511" s="12"/>
      <c r="AR511" s="12"/>
      <c r="AS511" s="12"/>
      <c r="AT511" s="15"/>
    </row>
    <row r="512" spans="1:46" s="13" customFormat="1" ht="8.1" customHeight="1" x14ac:dyDescent="0.2">
      <c r="A512" s="14"/>
      <c r="B512" s="108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2"/>
      <c r="P512" s="12"/>
      <c r="Q512" s="12"/>
      <c r="R512" s="12"/>
      <c r="S512" s="12"/>
      <c r="T512" s="12"/>
      <c r="U512" s="12"/>
      <c r="V512" s="12"/>
      <c r="W512" s="15"/>
      <c r="X512" s="14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2"/>
      <c r="AM512" s="12"/>
      <c r="AN512" s="12"/>
      <c r="AO512" s="12"/>
      <c r="AP512" s="12"/>
      <c r="AQ512" s="12"/>
      <c r="AR512" s="12"/>
      <c r="AS512" s="12"/>
      <c r="AT512" s="15"/>
    </row>
    <row r="513" spans="1:46" s="13" customFormat="1" ht="8.1" customHeight="1" x14ac:dyDescent="0.2">
      <c r="A513" s="14"/>
      <c r="B513" s="108"/>
      <c r="C513" s="108"/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2"/>
      <c r="P513" s="12"/>
      <c r="Q513" s="12"/>
      <c r="R513" s="12"/>
      <c r="S513" s="12"/>
      <c r="T513" s="12"/>
      <c r="U513" s="12"/>
      <c r="V513" s="12"/>
      <c r="W513" s="15"/>
      <c r="X513" s="14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2"/>
      <c r="AM513" s="12"/>
      <c r="AN513" s="12"/>
      <c r="AO513" s="12"/>
      <c r="AP513" s="12"/>
      <c r="AQ513" s="12"/>
      <c r="AR513" s="12"/>
      <c r="AS513" s="12"/>
      <c r="AT513" s="15"/>
    </row>
    <row r="514" spans="1:46" s="13" customFormat="1" ht="9.9499999999999993" customHeight="1" x14ac:dyDescent="0.2">
      <c r="A514" s="14"/>
      <c r="B514" s="98" t="s">
        <v>428</v>
      </c>
      <c r="C514" s="98"/>
      <c r="D514" s="98"/>
      <c r="E514" s="98"/>
      <c r="F514" s="98"/>
      <c r="G514" s="98"/>
      <c r="H514" s="98"/>
      <c r="I514" s="98"/>
      <c r="J514" s="98"/>
      <c r="K514" s="98"/>
      <c r="L514" s="98"/>
      <c r="M514" s="98"/>
      <c r="N514" s="99"/>
      <c r="O514" s="12"/>
      <c r="P514" s="12"/>
      <c r="Q514" s="12"/>
      <c r="R514" s="12"/>
      <c r="S514" s="12"/>
      <c r="T514" s="12"/>
      <c r="U514" s="12"/>
      <c r="V514" s="12"/>
      <c r="W514" s="15"/>
      <c r="X514" s="14"/>
      <c r="Y514" s="98" t="s">
        <v>430</v>
      </c>
      <c r="Z514" s="98"/>
      <c r="AA514" s="98"/>
      <c r="AB514" s="98"/>
      <c r="AC514" s="98"/>
      <c r="AD514" s="98"/>
      <c r="AE514" s="98"/>
      <c r="AF514" s="98"/>
      <c r="AG514" s="98"/>
      <c r="AH514" s="98"/>
      <c r="AI514" s="98"/>
      <c r="AJ514" s="98"/>
      <c r="AK514" s="99"/>
      <c r="AL514" s="12"/>
      <c r="AM514" s="12"/>
      <c r="AN514" s="12"/>
      <c r="AO514" s="12"/>
      <c r="AP514" s="12"/>
      <c r="AQ514" s="12"/>
      <c r="AR514" s="12"/>
      <c r="AS514" s="12"/>
      <c r="AT514" s="15"/>
    </row>
    <row r="515" spans="1:46" s="13" customFormat="1" ht="8.1" customHeight="1" x14ac:dyDescent="0.2">
      <c r="A515" s="14"/>
      <c r="B515" s="98"/>
      <c r="C515" s="98"/>
      <c r="D515" s="98"/>
      <c r="E515" s="98"/>
      <c r="F515" s="98"/>
      <c r="G515" s="98"/>
      <c r="H515" s="98"/>
      <c r="I515" s="98"/>
      <c r="J515" s="98"/>
      <c r="K515" s="98"/>
      <c r="L515" s="98"/>
      <c r="M515" s="98"/>
      <c r="N515" s="99"/>
      <c r="O515" s="12"/>
      <c r="P515" s="12"/>
      <c r="Q515" s="12"/>
      <c r="R515" s="12"/>
      <c r="S515" s="12"/>
      <c r="T515" s="12"/>
      <c r="U515" s="12"/>
      <c r="V515" s="12"/>
      <c r="W515" s="15"/>
      <c r="X515" s="14"/>
      <c r="Y515" s="98"/>
      <c r="Z515" s="98"/>
      <c r="AA515" s="98"/>
      <c r="AB515" s="98"/>
      <c r="AC515" s="98"/>
      <c r="AD515" s="98"/>
      <c r="AE515" s="98"/>
      <c r="AF515" s="98"/>
      <c r="AG515" s="98"/>
      <c r="AH515" s="98"/>
      <c r="AI515" s="98"/>
      <c r="AJ515" s="98"/>
      <c r="AK515" s="99"/>
      <c r="AL515" s="12"/>
      <c r="AM515" s="12"/>
      <c r="AN515" s="12"/>
      <c r="AO515" s="12"/>
      <c r="AP515" s="12"/>
      <c r="AQ515" s="12"/>
      <c r="AR515" s="12"/>
      <c r="AS515" s="12"/>
      <c r="AT515" s="15"/>
    </row>
    <row r="516" spans="1:46" s="13" customFormat="1" ht="8.1" customHeight="1" x14ac:dyDescent="0.2">
      <c r="A516" s="14"/>
      <c r="B516" s="98" t="s">
        <v>337</v>
      </c>
      <c r="C516" s="98"/>
      <c r="D516" s="98"/>
      <c r="E516" s="98"/>
      <c r="F516" s="98"/>
      <c r="G516" s="98"/>
      <c r="H516" s="98"/>
      <c r="I516" s="98"/>
      <c r="J516" s="98"/>
      <c r="K516" s="98"/>
      <c r="L516" s="98"/>
      <c r="M516" s="98"/>
      <c r="N516" s="99"/>
      <c r="O516" s="12"/>
      <c r="P516" s="12"/>
      <c r="Q516" s="12"/>
      <c r="R516" s="12"/>
      <c r="S516" s="12"/>
      <c r="T516" s="12"/>
      <c r="U516" s="12"/>
      <c r="V516" s="12"/>
      <c r="W516" s="15"/>
      <c r="X516" s="14"/>
      <c r="Y516" s="98" t="s">
        <v>337</v>
      </c>
      <c r="Z516" s="98"/>
      <c r="AA516" s="98"/>
      <c r="AB516" s="98"/>
      <c r="AC516" s="98"/>
      <c r="AD516" s="98"/>
      <c r="AE516" s="98"/>
      <c r="AF516" s="98"/>
      <c r="AG516" s="98"/>
      <c r="AH516" s="98"/>
      <c r="AI516" s="98"/>
      <c r="AJ516" s="98"/>
      <c r="AK516" s="99"/>
      <c r="AL516" s="12"/>
      <c r="AM516" s="12"/>
      <c r="AN516" s="12"/>
      <c r="AO516" s="12"/>
      <c r="AP516" s="12"/>
      <c r="AQ516" s="12"/>
      <c r="AR516" s="12"/>
      <c r="AS516" s="12"/>
      <c r="AT516" s="15"/>
    </row>
    <row r="517" spans="1:46" s="13" customFormat="1" ht="9.9499999999999993" customHeight="1" x14ac:dyDescent="0.2">
      <c r="A517" s="14"/>
      <c r="B517" s="98"/>
      <c r="C517" s="98"/>
      <c r="D517" s="98"/>
      <c r="E517" s="98"/>
      <c r="F517" s="98"/>
      <c r="G517" s="98"/>
      <c r="H517" s="98"/>
      <c r="I517" s="98"/>
      <c r="J517" s="98"/>
      <c r="K517" s="98"/>
      <c r="L517" s="98"/>
      <c r="M517" s="98"/>
      <c r="N517" s="99"/>
      <c r="O517" s="12"/>
      <c r="P517" s="12"/>
      <c r="Q517" s="12"/>
      <c r="R517" s="12"/>
      <c r="S517" s="12"/>
      <c r="T517" s="12"/>
      <c r="U517" s="12"/>
      <c r="V517" s="12"/>
      <c r="W517" s="15"/>
      <c r="X517" s="14"/>
      <c r="Y517" s="98"/>
      <c r="Z517" s="98"/>
      <c r="AA517" s="98"/>
      <c r="AB517" s="98"/>
      <c r="AC517" s="98"/>
      <c r="AD517" s="98"/>
      <c r="AE517" s="98"/>
      <c r="AF517" s="98"/>
      <c r="AG517" s="98"/>
      <c r="AH517" s="98"/>
      <c r="AI517" s="98"/>
      <c r="AJ517" s="98"/>
      <c r="AK517" s="99"/>
      <c r="AL517" s="12"/>
      <c r="AM517" s="12"/>
      <c r="AN517" s="12"/>
      <c r="AO517" s="12"/>
      <c r="AP517" s="12"/>
      <c r="AQ517" s="12"/>
      <c r="AR517" s="12"/>
      <c r="AS517" s="12"/>
      <c r="AT517" s="15"/>
    </row>
    <row r="518" spans="1:46" s="13" customFormat="1" ht="8.1" customHeight="1" x14ac:dyDescent="0.2">
      <c r="A518" s="14"/>
      <c r="B518" s="98" t="s">
        <v>429</v>
      </c>
      <c r="C518" s="98"/>
      <c r="D518" s="98"/>
      <c r="E518" s="98"/>
      <c r="F518" s="98"/>
      <c r="G518" s="98"/>
      <c r="H518" s="98"/>
      <c r="I518" s="98"/>
      <c r="J518" s="98"/>
      <c r="K518" s="98"/>
      <c r="L518" s="98"/>
      <c r="M518" s="98"/>
      <c r="N518" s="99"/>
      <c r="O518" s="12"/>
      <c r="P518" s="12"/>
      <c r="Q518" s="12"/>
      <c r="R518" s="12"/>
      <c r="S518" s="12"/>
      <c r="T518" s="12"/>
      <c r="U518" s="12"/>
      <c r="V518" s="12"/>
      <c r="W518" s="15"/>
      <c r="X518" s="14"/>
      <c r="Y518" s="98" t="s">
        <v>431</v>
      </c>
      <c r="Z518" s="98"/>
      <c r="AA518" s="98"/>
      <c r="AB518" s="98"/>
      <c r="AC518" s="98"/>
      <c r="AD518" s="98"/>
      <c r="AE518" s="98"/>
      <c r="AF518" s="98"/>
      <c r="AG518" s="98"/>
      <c r="AH518" s="98"/>
      <c r="AI518" s="98"/>
      <c r="AJ518" s="98"/>
      <c r="AK518" s="99"/>
      <c r="AL518" s="12"/>
      <c r="AM518" s="12"/>
      <c r="AN518" s="12"/>
      <c r="AO518" s="12"/>
      <c r="AP518" s="12"/>
      <c r="AQ518" s="12"/>
      <c r="AR518" s="12"/>
      <c r="AS518" s="12"/>
      <c r="AT518" s="15"/>
    </row>
    <row r="519" spans="1:46" s="13" customFormat="1" ht="8.1" customHeight="1" x14ac:dyDescent="0.2">
      <c r="A519" s="14"/>
      <c r="B519" s="98"/>
      <c r="C519" s="98"/>
      <c r="D519" s="98"/>
      <c r="E519" s="98"/>
      <c r="F519" s="98"/>
      <c r="G519" s="98"/>
      <c r="H519" s="98"/>
      <c r="I519" s="98"/>
      <c r="J519" s="98"/>
      <c r="K519" s="98"/>
      <c r="L519" s="98"/>
      <c r="M519" s="98"/>
      <c r="N519" s="99"/>
      <c r="O519" s="12"/>
      <c r="P519" s="12"/>
      <c r="Q519" s="12"/>
      <c r="R519" s="12"/>
      <c r="S519" s="12"/>
      <c r="T519" s="12"/>
      <c r="U519" s="12"/>
      <c r="V519" s="12"/>
      <c r="W519" s="15"/>
      <c r="X519" s="14"/>
      <c r="Y519" s="98"/>
      <c r="Z519" s="98"/>
      <c r="AA519" s="98"/>
      <c r="AB519" s="98"/>
      <c r="AC519" s="98"/>
      <c r="AD519" s="98"/>
      <c r="AE519" s="98"/>
      <c r="AF519" s="98"/>
      <c r="AG519" s="98"/>
      <c r="AH519" s="98"/>
      <c r="AI519" s="98"/>
      <c r="AJ519" s="98"/>
      <c r="AK519" s="99"/>
      <c r="AL519" s="12"/>
      <c r="AM519" s="12"/>
      <c r="AN519" s="12"/>
      <c r="AO519" s="12"/>
      <c r="AP519" s="12"/>
      <c r="AQ519" s="12"/>
      <c r="AR519" s="12"/>
      <c r="AS519" s="12"/>
      <c r="AT519" s="15"/>
    </row>
    <row r="520" spans="1:46" s="13" customFormat="1" ht="9.75" customHeight="1" x14ac:dyDescent="0.2">
      <c r="A520" s="14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5"/>
      <c r="X520" s="14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5"/>
    </row>
    <row r="521" spans="1:46" s="13" customFormat="1" ht="8.1" customHeight="1" x14ac:dyDescent="0.2">
      <c r="A521" s="14"/>
      <c r="B521" s="100" t="s">
        <v>298</v>
      </c>
      <c r="C521" s="100"/>
      <c r="D521" s="100"/>
      <c r="E521" s="100"/>
      <c r="F521" s="100"/>
      <c r="G521" s="100"/>
      <c r="H521" s="100"/>
      <c r="I521" s="100"/>
      <c r="J521" s="100"/>
      <c r="K521" s="100"/>
      <c r="L521" s="100"/>
      <c r="M521" s="100"/>
      <c r="N521" s="101"/>
      <c r="O521" s="12"/>
      <c r="P521" s="12"/>
      <c r="Q521" s="12"/>
      <c r="R521" s="12"/>
      <c r="S521" s="12"/>
      <c r="T521" s="12"/>
      <c r="U521" s="12"/>
      <c r="V521" s="12"/>
      <c r="W521" s="15"/>
      <c r="X521" s="14"/>
      <c r="Y521" s="100" t="s">
        <v>299</v>
      </c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1"/>
      <c r="AL521" s="12"/>
      <c r="AM521" s="12"/>
      <c r="AN521" s="12"/>
      <c r="AO521" s="12"/>
      <c r="AP521" s="12"/>
      <c r="AQ521" s="12"/>
      <c r="AR521" s="12"/>
      <c r="AS521" s="12"/>
      <c r="AT521" s="15"/>
    </row>
    <row r="522" spans="1:46" s="13" customFormat="1" ht="9.9499999999999993" customHeight="1" x14ac:dyDescent="0.2">
      <c r="A522" s="14"/>
      <c r="B522" s="100"/>
      <c r="C522" s="100"/>
      <c r="D522" s="100"/>
      <c r="E522" s="100"/>
      <c r="F522" s="100"/>
      <c r="G522" s="100"/>
      <c r="H522" s="100"/>
      <c r="I522" s="100"/>
      <c r="J522" s="100"/>
      <c r="K522" s="100"/>
      <c r="L522" s="100"/>
      <c r="M522" s="100"/>
      <c r="N522" s="101"/>
      <c r="O522" s="12"/>
      <c r="P522" s="12"/>
      <c r="Q522" s="12"/>
      <c r="R522" s="12"/>
      <c r="S522" s="12"/>
      <c r="T522" s="12"/>
      <c r="U522" s="12"/>
      <c r="V522" s="12"/>
      <c r="W522" s="15"/>
      <c r="X522" s="14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1"/>
      <c r="AL522" s="12"/>
      <c r="AM522" s="12"/>
      <c r="AN522" s="12"/>
      <c r="AO522" s="12"/>
      <c r="AP522" s="12"/>
      <c r="AQ522" s="12"/>
      <c r="AR522" s="12"/>
      <c r="AS522" s="12"/>
      <c r="AT522" s="15"/>
    </row>
    <row r="523" spans="1:46" s="13" customFormat="1" ht="9.9499999999999993" customHeight="1" x14ac:dyDescent="0.2">
      <c r="A523" s="14"/>
      <c r="B523" s="100"/>
      <c r="C523" s="100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  <c r="N523" s="101"/>
      <c r="O523" s="12"/>
      <c r="P523" s="12"/>
      <c r="Q523" s="12"/>
      <c r="R523" s="12"/>
      <c r="S523" s="12"/>
      <c r="T523" s="12"/>
      <c r="U523" s="12"/>
      <c r="V523" s="12"/>
      <c r="W523" s="15"/>
      <c r="X523" s="14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1"/>
      <c r="AL523" s="12"/>
      <c r="AM523" s="12"/>
      <c r="AN523" s="12"/>
      <c r="AO523" s="12"/>
      <c r="AP523" s="12"/>
      <c r="AQ523" s="12"/>
      <c r="AR523" s="12"/>
      <c r="AS523" s="12"/>
      <c r="AT523" s="15"/>
    </row>
    <row r="524" spans="1:46" s="13" customFormat="1" ht="9.9499999999999993" customHeight="1" x14ac:dyDescent="0.2">
      <c r="A524" s="14"/>
      <c r="B524" s="100"/>
      <c r="C524" s="100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  <c r="N524" s="101"/>
      <c r="O524" s="12"/>
      <c r="P524" s="12"/>
      <c r="Q524" s="12"/>
      <c r="R524" s="12"/>
      <c r="S524" s="12"/>
      <c r="T524" s="12"/>
      <c r="U524" s="12"/>
      <c r="V524" s="12"/>
      <c r="W524" s="15"/>
      <c r="X524" s="14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1"/>
      <c r="AL524" s="12"/>
      <c r="AM524" s="12"/>
      <c r="AN524" s="12"/>
      <c r="AO524" s="12"/>
      <c r="AP524" s="12"/>
      <c r="AQ524" s="12"/>
      <c r="AR524" s="12"/>
      <c r="AS524" s="12"/>
      <c r="AT524" s="15"/>
    </row>
    <row r="525" spans="1:46" s="13" customFormat="1" ht="6" customHeight="1" x14ac:dyDescent="0.2">
      <c r="A525" s="16"/>
      <c r="B525" s="102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7"/>
      <c r="P525" s="17"/>
      <c r="Q525" s="17"/>
      <c r="R525" s="17"/>
      <c r="S525" s="17"/>
      <c r="T525" s="17"/>
      <c r="U525" s="17"/>
      <c r="V525" s="17"/>
      <c r="W525" s="18"/>
      <c r="X525" s="16"/>
      <c r="Y525" s="102"/>
      <c r="Z525" s="102"/>
      <c r="AA525" s="102"/>
      <c r="AB525" s="102"/>
      <c r="AC525" s="102"/>
      <c r="AD525" s="102"/>
      <c r="AE525" s="102"/>
      <c r="AF525" s="102"/>
      <c r="AG525" s="102"/>
      <c r="AH525" s="102"/>
      <c r="AI525" s="102"/>
      <c r="AJ525" s="102"/>
      <c r="AK525" s="102"/>
      <c r="AL525" s="17"/>
      <c r="AM525" s="17"/>
      <c r="AN525" s="17"/>
      <c r="AO525" s="17"/>
      <c r="AP525" s="17"/>
      <c r="AQ525" s="17"/>
      <c r="AR525" s="17"/>
      <c r="AS525" s="17"/>
      <c r="AT525" s="18"/>
    </row>
    <row r="526" spans="1:46" s="12" customFormat="1" ht="6.75" customHeight="1" x14ac:dyDescent="0.2">
      <c r="A526" s="9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1"/>
      <c r="X526" s="9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1"/>
    </row>
    <row r="527" spans="1:46" s="13" customFormat="1" ht="12.75" customHeight="1" x14ac:dyDescent="0.2">
      <c r="A52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527" s="104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  <c r="V527" s="104"/>
      <c r="W527" s="105"/>
      <c r="X52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527" s="104"/>
      <c r="Z527" s="104"/>
      <c r="AA527" s="104"/>
      <c r="AB527" s="104"/>
      <c r="AC527" s="104"/>
      <c r="AD527" s="104"/>
      <c r="AE527" s="104"/>
      <c r="AF527" s="104"/>
      <c r="AG527" s="104"/>
      <c r="AH527" s="104"/>
      <c r="AI527" s="104"/>
      <c r="AJ527" s="104"/>
      <c r="AK527" s="104"/>
      <c r="AL527" s="104"/>
      <c r="AM527" s="104"/>
      <c r="AN527" s="104"/>
      <c r="AO527" s="104"/>
      <c r="AP527" s="104"/>
      <c r="AQ527" s="104"/>
      <c r="AR527" s="104"/>
      <c r="AS527" s="104"/>
      <c r="AT527" s="105"/>
    </row>
    <row r="528" spans="1:46" s="13" customFormat="1" ht="12.75" customHeight="1" x14ac:dyDescent="0.2">
      <c r="A528" s="106"/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  <c r="V528" s="104"/>
      <c r="W528" s="105"/>
      <c r="X528" s="106"/>
      <c r="Y528" s="104"/>
      <c r="Z528" s="104"/>
      <c r="AA528" s="104"/>
      <c r="AB528" s="104"/>
      <c r="AC528" s="104"/>
      <c r="AD528" s="104"/>
      <c r="AE528" s="104"/>
      <c r="AF528" s="104"/>
      <c r="AG528" s="104"/>
      <c r="AH528" s="104"/>
      <c r="AI528" s="104"/>
      <c r="AJ528" s="104"/>
      <c r="AK528" s="104"/>
      <c r="AL528" s="104"/>
      <c r="AM528" s="104"/>
      <c r="AN528" s="104"/>
      <c r="AO528" s="104"/>
      <c r="AP528" s="104"/>
      <c r="AQ528" s="104"/>
      <c r="AR528" s="104"/>
      <c r="AS528" s="104"/>
      <c r="AT528" s="105"/>
    </row>
    <row r="529" spans="1:46" s="13" customFormat="1" ht="6" customHeight="1" x14ac:dyDescent="0.2">
      <c r="A529" s="14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5"/>
      <c r="X529" s="14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5"/>
    </row>
    <row r="530" spans="1:46" s="13" customFormat="1" ht="9.9499999999999993" customHeight="1" x14ac:dyDescent="0.2">
      <c r="A530" s="14"/>
      <c r="B530" s="107" t="str">
        <f>"ИНН "&amp;INN&amp;", БИК "&amp;BIC&amp;", Р/С "&amp;PersonalAcc</f>
        <v>ИНН 7453197647, БИК 047501001, Р/С 40101810400000010801</v>
      </c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28"/>
      <c r="P530" s="28"/>
      <c r="Q530" s="28"/>
      <c r="R530" s="28"/>
      <c r="S530" s="28"/>
      <c r="T530" s="28"/>
      <c r="U530" s="28"/>
      <c r="V530" s="28"/>
      <c r="W530" s="15"/>
      <c r="X530" s="14"/>
      <c r="Y530" s="107" t="str">
        <f>"ИНН "&amp;INN&amp;", БИК "&amp;BIC&amp;", Р/С "&amp;PersonalAcc</f>
        <v>ИНН 7453197647, БИК 047501001, Р/С 40101810400000010801</v>
      </c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28"/>
      <c r="AM530" s="28"/>
      <c r="AN530" s="28"/>
      <c r="AO530" s="28"/>
      <c r="AP530" s="28"/>
      <c r="AQ530" s="28"/>
      <c r="AR530" s="28"/>
      <c r="AS530" s="28"/>
      <c r="AT530" s="15"/>
    </row>
    <row r="531" spans="1:46" s="13" customFormat="1" ht="9.9499999999999993" customHeight="1" x14ac:dyDescent="0.2">
      <c r="A531" s="14"/>
      <c r="B531" s="107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28"/>
      <c r="P531" s="28"/>
      <c r="Q531" s="28"/>
      <c r="R531" s="28"/>
      <c r="S531" s="28"/>
      <c r="T531" s="28"/>
      <c r="U531" s="28"/>
      <c r="V531" s="28"/>
      <c r="W531" s="15"/>
      <c r="X531" s="14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28"/>
      <c r="AM531" s="28"/>
      <c r="AN531" s="28"/>
      <c r="AO531" s="28"/>
      <c r="AP531" s="28"/>
      <c r="AQ531" s="28"/>
      <c r="AR531" s="28"/>
      <c r="AS531" s="28"/>
      <c r="AT531" s="15"/>
    </row>
    <row r="532" spans="1:46" s="13" customFormat="1" ht="6" customHeight="1" x14ac:dyDescent="0.2">
      <c r="A532" s="14"/>
      <c r="B532" s="107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2"/>
      <c r="P532" s="12"/>
      <c r="Q532" s="12"/>
      <c r="R532" s="12"/>
      <c r="S532" s="12"/>
      <c r="T532" s="12"/>
      <c r="U532" s="12"/>
      <c r="V532" s="12"/>
      <c r="W532" s="15"/>
      <c r="X532" s="14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2"/>
      <c r="AM532" s="12"/>
      <c r="AN532" s="12"/>
      <c r="AO532" s="12"/>
      <c r="AP532" s="12"/>
      <c r="AQ532" s="12"/>
      <c r="AR532" s="12"/>
      <c r="AS532" s="12"/>
      <c r="AT532" s="15"/>
    </row>
    <row r="533" spans="1:46" s="13" customFormat="1" ht="8.1" customHeight="1" x14ac:dyDescent="0.2">
      <c r="A533" s="14"/>
      <c r="B533" s="107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2"/>
      <c r="P533" s="12"/>
      <c r="Q533" s="12"/>
      <c r="R533" s="12"/>
      <c r="S533" s="12"/>
      <c r="T533" s="12"/>
      <c r="U533" s="12"/>
      <c r="V533" s="12"/>
      <c r="W533" s="15"/>
      <c r="X533" s="14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2"/>
      <c r="AM533" s="12"/>
      <c r="AN533" s="12"/>
      <c r="AO533" s="12"/>
      <c r="AP533" s="12"/>
      <c r="AQ533" s="12"/>
      <c r="AR533" s="12"/>
      <c r="AS533" s="12"/>
      <c r="AT533" s="15"/>
    </row>
    <row r="534" spans="1:46" s="13" customFormat="1" ht="8.1" customHeight="1" x14ac:dyDescent="0.2">
      <c r="A534" s="14"/>
      <c r="B534" s="107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2"/>
      <c r="P534" s="12"/>
      <c r="Q534" s="12"/>
      <c r="R534" s="12"/>
      <c r="S534" s="12"/>
      <c r="T534" s="12"/>
      <c r="U534" s="12"/>
      <c r="V534" s="12"/>
      <c r="W534" s="15"/>
      <c r="X534" s="14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2"/>
      <c r="AM534" s="12"/>
      <c r="AN534" s="12"/>
      <c r="AO534" s="12"/>
      <c r="AP534" s="12"/>
      <c r="AQ534" s="12"/>
      <c r="AR534" s="12"/>
      <c r="AS534" s="12"/>
      <c r="AT534" s="15"/>
    </row>
    <row r="535" spans="1:46" s="13" customFormat="1" ht="9.9499999999999993" customHeight="1" x14ac:dyDescent="0.2">
      <c r="A535" s="14"/>
      <c r="B535" s="98" t="s">
        <v>432</v>
      </c>
      <c r="C535" s="98"/>
      <c r="D535" s="98"/>
      <c r="E535" s="98"/>
      <c r="F535" s="98"/>
      <c r="G535" s="98"/>
      <c r="H535" s="98"/>
      <c r="I535" s="98"/>
      <c r="J535" s="98"/>
      <c r="K535" s="98"/>
      <c r="L535" s="98"/>
      <c r="M535" s="98"/>
      <c r="N535" s="99"/>
      <c r="O535" s="12"/>
      <c r="P535" s="12"/>
      <c r="Q535" s="12"/>
      <c r="R535" s="12"/>
      <c r="S535" s="12"/>
      <c r="T535" s="12"/>
      <c r="U535" s="12"/>
      <c r="V535" s="12"/>
      <c r="W535" s="15"/>
      <c r="X535" s="14"/>
      <c r="Y535" s="98" t="s">
        <v>434</v>
      </c>
      <c r="Z535" s="98"/>
      <c r="AA535" s="98"/>
      <c r="AB535" s="98"/>
      <c r="AC535" s="98"/>
      <c r="AD535" s="98"/>
      <c r="AE535" s="98"/>
      <c r="AF535" s="98"/>
      <c r="AG535" s="98"/>
      <c r="AH535" s="98"/>
      <c r="AI535" s="98"/>
      <c r="AJ535" s="98"/>
      <c r="AK535" s="99"/>
      <c r="AL535" s="12"/>
      <c r="AM535" s="12"/>
      <c r="AN535" s="12"/>
      <c r="AO535" s="12"/>
      <c r="AP535" s="12"/>
      <c r="AQ535" s="12"/>
      <c r="AR535" s="12"/>
      <c r="AS535" s="12"/>
      <c r="AT535" s="15"/>
    </row>
    <row r="536" spans="1:46" s="13" customFormat="1" ht="8.1" customHeight="1" x14ac:dyDescent="0.2">
      <c r="A536" s="14"/>
      <c r="B536" s="98"/>
      <c r="C536" s="98"/>
      <c r="D536" s="98"/>
      <c r="E536" s="98"/>
      <c r="F536" s="98"/>
      <c r="G536" s="98"/>
      <c r="H536" s="98"/>
      <c r="I536" s="98"/>
      <c r="J536" s="98"/>
      <c r="K536" s="98"/>
      <c r="L536" s="98"/>
      <c r="M536" s="98"/>
      <c r="N536" s="99"/>
      <c r="O536" s="12"/>
      <c r="P536" s="12"/>
      <c r="Q536" s="12"/>
      <c r="R536" s="12"/>
      <c r="S536" s="12"/>
      <c r="T536" s="12"/>
      <c r="U536" s="12"/>
      <c r="V536" s="12"/>
      <c r="W536" s="15"/>
      <c r="X536" s="14"/>
      <c r="Y536" s="98"/>
      <c r="Z536" s="98"/>
      <c r="AA536" s="98"/>
      <c r="AB536" s="98"/>
      <c r="AC536" s="98"/>
      <c r="AD536" s="98"/>
      <c r="AE536" s="98"/>
      <c r="AF536" s="98"/>
      <c r="AG536" s="98"/>
      <c r="AH536" s="98"/>
      <c r="AI536" s="98"/>
      <c r="AJ536" s="98"/>
      <c r="AK536" s="99"/>
      <c r="AL536" s="12"/>
      <c r="AM536" s="12"/>
      <c r="AN536" s="12"/>
      <c r="AO536" s="12"/>
      <c r="AP536" s="12"/>
      <c r="AQ536" s="12"/>
      <c r="AR536" s="12"/>
      <c r="AS536" s="12"/>
      <c r="AT536" s="15"/>
    </row>
    <row r="537" spans="1:46" s="13" customFormat="1" ht="8.1" customHeight="1" x14ac:dyDescent="0.2">
      <c r="A537" s="14"/>
      <c r="B537" s="98" t="s">
        <v>337</v>
      </c>
      <c r="C537" s="98"/>
      <c r="D537" s="98"/>
      <c r="E537" s="98"/>
      <c r="F537" s="98"/>
      <c r="G537" s="98"/>
      <c r="H537" s="98"/>
      <c r="I537" s="98"/>
      <c r="J537" s="98"/>
      <c r="K537" s="98"/>
      <c r="L537" s="98"/>
      <c r="M537" s="98"/>
      <c r="N537" s="99"/>
      <c r="O537" s="12"/>
      <c r="P537" s="12"/>
      <c r="Q537" s="12"/>
      <c r="R537" s="12"/>
      <c r="S537" s="12"/>
      <c r="T537" s="12"/>
      <c r="U537" s="12"/>
      <c r="V537" s="12"/>
      <c r="W537" s="15"/>
      <c r="X537" s="14"/>
      <c r="Y537" s="98" t="s">
        <v>337</v>
      </c>
      <c r="Z537" s="98"/>
      <c r="AA537" s="98"/>
      <c r="AB537" s="98"/>
      <c r="AC537" s="98"/>
      <c r="AD537" s="98"/>
      <c r="AE537" s="98"/>
      <c r="AF537" s="98"/>
      <c r="AG537" s="98"/>
      <c r="AH537" s="98"/>
      <c r="AI537" s="98"/>
      <c r="AJ537" s="98"/>
      <c r="AK537" s="99"/>
      <c r="AL537" s="12"/>
      <c r="AM537" s="12"/>
      <c r="AN537" s="12"/>
      <c r="AO537" s="12"/>
      <c r="AP537" s="12"/>
      <c r="AQ537" s="12"/>
      <c r="AR537" s="12"/>
      <c r="AS537" s="12"/>
      <c r="AT537" s="15"/>
    </row>
    <row r="538" spans="1:46" s="13" customFormat="1" ht="9.9499999999999993" customHeight="1" x14ac:dyDescent="0.2">
      <c r="A538" s="14"/>
      <c r="B538" s="98"/>
      <c r="C538" s="98"/>
      <c r="D538" s="98"/>
      <c r="E538" s="98"/>
      <c r="F538" s="98"/>
      <c r="G538" s="98"/>
      <c r="H538" s="98"/>
      <c r="I538" s="98"/>
      <c r="J538" s="98"/>
      <c r="K538" s="98"/>
      <c r="L538" s="98"/>
      <c r="M538" s="98"/>
      <c r="N538" s="99"/>
      <c r="O538" s="12"/>
      <c r="P538" s="12"/>
      <c r="Q538" s="12"/>
      <c r="R538" s="12"/>
      <c r="S538" s="12"/>
      <c r="T538" s="12"/>
      <c r="U538" s="12"/>
      <c r="V538" s="12"/>
      <c r="W538" s="15"/>
      <c r="X538" s="14"/>
      <c r="Y538" s="98"/>
      <c r="Z538" s="98"/>
      <c r="AA538" s="98"/>
      <c r="AB538" s="98"/>
      <c r="AC538" s="98"/>
      <c r="AD538" s="98"/>
      <c r="AE538" s="98"/>
      <c r="AF538" s="98"/>
      <c r="AG538" s="98"/>
      <c r="AH538" s="98"/>
      <c r="AI538" s="98"/>
      <c r="AJ538" s="98"/>
      <c r="AK538" s="99"/>
      <c r="AL538" s="12"/>
      <c r="AM538" s="12"/>
      <c r="AN538" s="12"/>
      <c r="AO538" s="12"/>
      <c r="AP538" s="12"/>
      <c r="AQ538" s="12"/>
      <c r="AR538" s="12"/>
      <c r="AS538" s="12"/>
      <c r="AT538" s="15"/>
    </row>
    <row r="539" spans="1:46" s="13" customFormat="1" ht="8.1" customHeight="1" x14ac:dyDescent="0.2">
      <c r="A539" s="14"/>
      <c r="B539" s="98" t="s">
        <v>433</v>
      </c>
      <c r="C539" s="98"/>
      <c r="D539" s="98"/>
      <c r="E539" s="98"/>
      <c r="F539" s="98"/>
      <c r="G539" s="98"/>
      <c r="H539" s="98"/>
      <c r="I539" s="98"/>
      <c r="J539" s="98"/>
      <c r="K539" s="98"/>
      <c r="L539" s="98"/>
      <c r="M539" s="98"/>
      <c r="N539" s="99"/>
      <c r="O539" s="12"/>
      <c r="P539" s="12"/>
      <c r="Q539" s="12"/>
      <c r="R539" s="12"/>
      <c r="S539" s="12"/>
      <c r="T539" s="12"/>
      <c r="U539" s="12"/>
      <c r="V539" s="12"/>
      <c r="W539" s="15"/>
      <c r="X539" s="14"/>
      <c r="Y539" s="98" t="s">
        <v>435</v>
      </c>
      <c r="Z539" s="98"/>
      <c r="AA539" s="98"/>
      <c r="AB539" s="98"/>
      <c r="AC539" s="98"/>
      <c r="AD539" s="98"/>
      <c r="AE539" s="98"/>
      <c r="AF539" s="98"/>
      <c r="AG539" s="98"/>
      <c r="AH539" s="98"/>
      <c r="AI539" s="98"/>
      <c r="AJ539" s="98"/>
      <c r="AK539" s="99"/>
      <c r="AL539" s="12"/>
      <c r="AM539" s="12"/>
      <c r="AN539" s="12"/>
      <c r="AO539" s="12"/>
      <c r="AP539" s="12"/>
      <c r="AQ539" s="12"/>
      <c r="AR539" s="12"/>
      <c r="AS539" s="12"/>
      <c r="AT539" s="15"/>
    </row>
    <row r="540" spans="1:46" s="13" customFormat="1" ht="8.1" customHeight="1" x14ac:dyDescent="0.2">
      <c r="A540" s="14"/>
      <c r="B540" s="98"/>
      <c r="C540" s="98"/>
      <c r="D540" s="98"/>
      <c r="E540" s="98"/>
      <c r="F540" s="98"/>
      <c r="G540" s="98"/>
      <c r="H540" s="98"/>
      <c r="I540" s="98"/>
      <c r="J540" s="98"/>
      <c r="K540" s="98"/>
      <c r="L540" s="98"/>
      <c r="M540" s="98"/>
      <c r="N540" s="99"/>
      <c r="O540" s="12"/>
      <c r="P540" s="12"/>
      <c r="Q540" s="12"/>
      <c r="R540" s="12"/>
      <c r="S540" s="12"/>
      <c r="T540" s="12"/>
      <c r="U540" s="12"/>
      <c r="V540" s="12"/>
      <c r="W540" s="15"/>
      <c r="X540" s="14"/>
      <c r="Y540" s="98"/>
      <c r="Z540" s="98"/>
      <c r="AA540" s="98"/>
      <c r="AB540" s="98"/>
      <c r="AC540" s="98"/>
      <c r="AD540" s="98"/>
      <c r="AE540" s="98"/>
      <c r="AF540" s="98"/>
      <c r="AG540" s="98"/>
      <c r="AH540" s="98"/>
      <c r="AI540" s="98"/>
      <c r="AJ540" s="98"/>
      <c r="AK540" s="99"/>
      <c r="AL540" s="12"/>
      <c r="AM540" s="12"/>
      <c r="AN540" s="12"/>
      <c r="AO540" s="12"/>
      <c r="AP540" s="12"/>
      <c r="AQ540" s="12"/>
      <c r="AR540" s="12"/>
      <c r="AS540" s="12"/>
      <c r="AT540" s="15"/>
    </row>
    <row r="541" spans="1:46" s="13" customFormat="1" ht="9.9499999999999993" customHeight="1" x14ac:dyDescent="0.2">
      <c r="A541" s="14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5"/>
      <c r="X541" s="14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5"/>
    </row>
    <row r="542" spans="1:46" s="13" customFormat="1" ht="8.1" customHeight="1" x14ac:dyDescent="0.2">
      <c r="A542" s="14"/>
      <c r="B542" s="100" t="s">
        <v>299</v>
      </c>
      <c r="C542" s="100"/>
      <c r="D542" s="100"/>
      <c r="E542" s="100"/>
      <c r="F542" s="100"/>
      <c r="G542" s="100"/>
      <c r="H542" s="100"/>
      <c r="I542" s="100"/>
      <c r="J542" s="100"/>
      <c r="K542" s="100"/>
      <c r="L542" s="100"/>
      <c r="M542" s="100"/>
      <c r="N542" s="101"/>
      <c r="O542" s="12"/>
      <c r="P542" s="12"/>
      <c r="Q542" s="12"/>
      <c r="R542" s="12"/>
      <c r="S542" s="12"/>
      <c r="T542" s="12"/>
      <c r="U542" s="12"/>
      <c r="V542" s="12"/>
      <c r="W542" s="15"/>
      <c r="X542" s="14"/>
      <c r="Y542" s="100" t="s">
        <v>300</v>
      </c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1"/>
      <c r="AL542" s="12"/>
      <c r="AM542" s="12"/>
      <c r="AN542" s="12"/>
      <c r="AO542" s="12"/>
      <c r="AP542" s="12"/>
      <c r="AQ542" s="12"/>
      <c r="AR542" s="12"/>
      <c r="AS542" s="12"/>
      <c r="AT542" s="15"/>
    </row>
    <row r="543" spans="1:46" s="13" customFormat="1" ht="9.9499999999999993" customHeight="1" x14ac:dyDescent="0.2">
      <c r="A543" s="14"/>
      <c r="B543" s="100"/>
      <c r="C543" s="100"/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  <c r="N543" s="101"/>
      <c r="O543" s="12"/>
      <c r="P543" s="12"/>
      <c r="Q543" s="12"/>
      <c r="R543" s="12"/>
      <c r="S543" s="12"/>
      <c r="T543" s="12"/>
      <c r="U543" s="12"/>
      <c r="V543" s="12"/>
      <c r="W543" s="15"/>
      <c r="X543" s="14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1"/>
      <c r="AL543" s="12"/>
      <c r="AM543" s="12"/>
      <c r="AN543" s="12"/>
      <c r="AO543" s="12"/>
      <c r="AP543" s="12"/>
      <c r="AQ543" s="12"/>
      <c r="AR543" s="12"/>
      <c r="AS543" s="12"/>
      <c r="AT543" s="15"/>
    </row>
    <row r="544" spans="1:46" s="13" customFormat="1" ht="9.9499999999999993" customHeight="1" x14ac:dyDescent="0.2">
      <c r="A544" s="14"/>
      <c r="B544" s="100"/>
      <c r="C544" s="100"/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  <c r="N544" s="101"/>
      <c r="O544" s="12"/>
      <c r="P544" s="12"/>
      <c r="Q544" s="12"/>
      <c r="R544" s="12"/>
      <c r="S544" s="12"/>
      <c r="T544" s="12"/>
      <c r="U544" s="12"/>
      <c r="V544" s="12"/>
      <c r="W544" s="15"/>
      <c r="X544" s="14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1"/>
      <c r="AL544" s="12"/>
      <c r="AM544" s="12"/>
      <c r="AN544" s="12"/>
      <c r="AO544" s="12"/>
      <c r="AP544" s="12"/>
      <c r="AQ544" s="12"/>
      <c r="AR544" s="12"/>
      <c r="AS544" s="12"/>
      <c r="AT544" s="15"/>
    </row>
    <row r="545" spans="1:46" s="13" customFormat="1" ht="9.9499999999999993" customHeight="1" x14ac:dyDescent="0.2">
      <c r="A545" s="14"/>
      <c r="B545" s="100"/>
      <c r="C545" s="100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  <c r="N545" s="101"/>
      <c r="O545" s="12"/>
      <c r="P545" s="12"/>
      <c r="Q545" s="12"/>
      <c r="R545" s="12"/>
      <c r="S545" s="12"/>
      <c r="T545" s="12"/>
      <c r="U545" s="12"/>
      <c r="V545" s="12"/>
      <c r="W545" s="15"/>
      <c r="X545" s="14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1"/>
      <c r="AL545" s="12"/>
      <c r="AM545" s="12"/>
      <c r="AN545" s="12"/>
      <c r="AO545" s="12"/>
      <c r="AP545" s="12"/>
      <c r="AQ545" s="12"/>
      <c r="AR545" s="12"/>
      <c r="AS545" s="12"/>
      <c r="AT545" s="15"/>
    </row>
    <row r="546" spans="1:46" s="13" customFormat="1" ht="6" customHeight="1" x14ac:dyDescent="0.2">
      <c r="A546" s="16"/>
      <c r="B546" s="102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7"/>
      <c r="P546" s="17"/>
      <c r="Q546" s="17"/>
      <c r="R546" s="17"/>
      <c r="S546" s="17"/>
      <c r="T546" s="17"/>
      <c r="U546" s="17"/>
      <c r="V546" s="17"/>
      <c r="W546" s="18"/>
      <c r="X546" s="16"/>
      <c r="Y546" s="102"/>
      <c r="Z546" s="102"/>
      <c r="AA546" s="102"/>
      <c r="AB546" s="102"/>
      <c r="AC546" s="102"/>
      <c r="AD546" s="102"/>
      <c r="AE546" s="102"/>
      <c r="AF546" s="102"/>
      <c r="AG546" s="102"/>
      <c r="AH546" s="102"/>
      <c r="AI546" s="102"/>
      <c r="AJ546" s="102"/>
      <c r="AK546" s="102"/>
      <c r="AL546" s="17"/>
      <c r="AM546" s="17"/>
      <c r="AN546" s="17"/>
      <c r="AO546" s="17"/>
      <c r="AP546" s="17"/>
      <c r="AQ546" s="17"/>
      <c r="AR546" s="17"/>
      <c r="AS546" s="17"/>
      <c r="AT546" s="18"/>
    </row>
    <row r="547" spans="1:46" s="13" customFormat="1" ht="9.9499999999999993" customHeight="1" x14ac:dyDescent="0.2">
      <c r="A547" s="9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1"/>
      <c r="X547" s="9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1"/>
    </row>
    <row r="548" spans="1:46" s="13" customFormat="1" ht="12.75" customHeight="1" x14ac:dyDescent="0.2">
      <c r="A54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548" s="104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  <c r="T548" s="104"/>
      <c r="U548" s="104"/>
      <c r="V548" s="104"/>
      <c r="W548" s="105"/>
      <c r="X54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548" s="104"/>
      <c r="Z548" s="104"/>
      <c r="AA548" s="104"/>
      <c r="AB548" s="104"/>
      <c r="AC548" s="104"/>
      <c r="AD548" s="104"/>
      <c r="AE548" s="104"/>
      <c r="AF548" s="104"/>
      <c r="AG548" s="104"/>
      <c r="AH548" s="104"/>
      <c r="AI548" s="104"/>
      <c r="AJ548" s="104"/>
      <c r="AK548" s="104"/>
      <c r="AL548" s="104"/>
      <c r="AM548" s="104"/>
      <c r="AN548" s="104"/>
      <c r="AO548" s="104"/>
      <c r="AP548" s="104"/>
      <c r="AQ548" s="104"/>
      <c r="AR548" s="104"/>
      <c r="AS548" s="104"/>
      <c r="AT548" s="105"/>
    </row>
    <row r="549" spans="1:46" s="13" customFormat="1" ht="12.75" customHeight="1" x14ac:dyDescent="0.2">
      <c r="A549" s="106"/>
      <c r="B549" s="104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  <c r="T549" s="104"/>
      <c r="U549" s="104"/>
      <c r="V549" s="104"/>
      <c r="W549" s="105"/>
      <c r="X549" s="106"/>
      <c r="Y549" s="104"/>
      <c r="Z549" s="104"/>
      <c r="AA549" s="104"/>
      <c r="AB549" s="104"/>
      <c r="AC549" s="104"/>
      <c r="AD549" s="104"/>
      <c r="AE549" s="104"/>
      <c r="AF549" s="104"/>
      <c r="AG549" s="104"/>
      <c r="AH549" s="104"/>
      <c r="AI549" s="104"/>
      <c r="AJ549" s="104"/>
      <c r="AK549" s="104"/>
      <c r="AL549" s="104"/>
      <c r="AM549" s="104"/>
      <c r="AN549" s="104"/>
      <c r="AO549" s="104"/>
      <c r="AP549" s="104"/>
      <c r="AQ549" s="104"/>
      <c r="AR549" s="104"/>
      <c r="AS549" s="104"/>
      <c r="AT549" s="105"/>
    </row>
    <row r="550" spans="1:46" s="13" customFormat="1" ht="6" customHeight="1" x14ac:dyDescent="0.2">
      <c r="A550" s="14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5"/>
      <c r="X550" s="14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5"/>
    </row>
    <row r="551" spans="1:46" s="13" customFormat="1" ht="9.9499999999999993" customHeight="1" x14ac:dyDescent="0.2">
      <c r="A551" s="14"/>
      <c r="B551" s="107" t="str">
        <f>"ИНН "&amp;INN&amp;", БИК "&amp;BIC&amp;", Р/С "&amp;PersonalAcc</f>
        <v>ИНН 7453197647, БИК 047501001, Р/С 40101810400000010801</v>
      </c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28"/>
      <c r="P551" s="28"/>
      <c r="Q551" s="28"/>
      <c r="R551" s="28"/>
      <c r="S551" s="28"/>
      <c r="T551" s="28"/>
      <c r="U551" s="28"/>
      <c r="V551" s="28"/>
      <c r="W551" s="15"/>
      <c r="X551" s="14"/>
      <c r="Y551" s="107" t="str">
        <f>"ИНН "&amp;INN&amp;", БИК "&amp;BIC&amp;", Р/С "&amp;PersonalAcc</f>
        <v>ИНН 7453197647, БИК 047501001, Р/С 40101810400000010801</v>
      </c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28"/>
      <c r="AM551" s="28"/>
      <c r="AN551" s="28"/>
      <c r="AO551" s="28"/>
      <c r="AP551" s="28"/>
      <c r="AQ551" s="28"/>
      <c r="AR551" s="28"/>
      <c r="AS551" s="28"/>
      <c r="AT551" s="15"/>
    </row>
    <row r="552" spans="1:46" s="13" customFormat="1" ht="9.9499999999999993" customHeight="1" x14ac:dyDescent="0.2">
      <c r="A552" s="14"/>
      <c r="B552" s="107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28"/>
      <c r="P552" s="28"/>
      <c r="Q552" s="28"/>
      <c r="R552" s="28"/>
      <c r="S552" s="28"/>
      <c r="T552" s="28"/>
      <c r="U552" s="28"/>
      <c r="V552" s="28"/>
      <c r="W552" s="15"/>
      <c r="X552" s="14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28"/>
      <c r="AM552" s="28"/>
      <c r="AN552" s="28"/>
      <c r="AO552" s="28"/>
      <c r="AP552" s="28"/>
      <c r="AQ552" s="28"/>
      <c r="AR552" s="28"/>
      <c r="AS552" s="28"/>
      <c r="AT552" s="15"/>
    </row>
    <row r="553" spans="1:46" s="13" customFormat="1" ht="6" customHeight="1" x14ac:dyDescent="0.2">
      <c r="A553" s="14"/>
      <c r="B553" s="107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2"/>
      <c r="P553" s="12"/>
      <c r="Q553" s="12"/>
      <c r="R553" s="12"/>
      <c r="S553" s="12"/>
      <c r="T553" s="12"/>
      <c r="U553" s="12"/>
      <c r="V553" s="12"/>
      <c r="W553" s="15"/>
      <c r="X553" s="14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2"/>
      <c r="AM553" s="12"/>
      <c r="AN553" s="12"/>
      <c r="AO553" s="12"/>
      <c r="AP553" s="12"/>
      <c r="AQ553" s="12"/>
      <c r="AR553" s="12"/>
      <c r="AS553" s="12"/>
      <c r="AT553" s="15"/>
    </row>
    <row r="554" spans="1:46" s="13" customFormat="1" ht="8.1" customHeight="1" x14ac:dyDescent="0.2">
      <c r="A554" s="14"/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2"/>
      <c r="P554" s="12"/>
      <c r="Q554" s="12"/>
      <c r="R554" s="12"/>
      <c r="S554" s="12"/>
      <c r="T554" s="12"/>
      <c r="U554" s="12"/>
      <c r="V554" s="12"/>
      <c r="W554" s="15"/>
      <c r="X554" s="14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2"/>
      <c r="AM554" s="12"/>
      <c r="AN554" s="12"/>
      <c r="AO554" s="12"/>
      <c r="AP554" s="12"/>
      <c r="AQ554" s="12"/>
      <c r="AR554" s="12"/>
      <c r="AS554" s="12"/>
      <c r="AT554" s="15"/>
    </row>
    <row r="555" spans="1:46" s="13" customFormat="1" ht="8.1" customHeight="1" x14ac:dyDescent="0.2">
      <c r="A555" s="14"/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2"/>
      <c r="P555" s="12"/>
      <c r="Q555" s="12"/>
      <c r="R555" s="12"/>
      <c r="S555" s="12"/>
      <c r="T555" s="12"/>
      <c r="U555" s="12"/>
      <c r="V555" s="12"/>
      <c r="W555" s="15"/>
      <c r="X555" s="14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2"/>
      <c r="AM555" s="12"/>
      <c r="AN555" s="12"/>
      <c r="AO555" s="12"/>
      <c r="AP555" s="12"/>
      <c r="AQ555" s="12"/>
      <c r="AR555" s="12"/>
      <c r="AS555" s="12"/>
      <c r="AT555" s="15"/>
    </row>
    <row r="556" spans="1:46" s="13" customFormat="1" ht="9.9499999999999993" customHeight="1" x14ac:dyDescent="0.2">
      <c r="A556" s="14"/>
      <c r="B556" s="98" t="s">
        <v>436</v>
      </c>
      <c r="C556" s="98"/>
      <c r="D556" s="98"/>
      <c r="E556" s="98"/>
      <c r="F556" s="98"/>
      <c r="G556" s="98"/>
      <c r="H556" s="98"/>
      <c r="I556" s="98"/>
      <c r="J556" s="98"/>
      <c r="K556" s="98"/>
      <c r="L556" s="98"/>
      <c r="M556" s="98"/>
      <c r="N556" s="99"/>
      <c r="O556" s="12"/>
      <c r="P556" s="12"/>
      <c r="Q556" s="12"/>
      <c r="R556" s="12"/>
      <c r="S556" s="12"/>
      <c r="T556" s="12"/>
      <c r="U556" s="12"/>
      <c r="V556" s="12"/>
      <c r="W556" s="15"/>
      <c r="X556" s="14"/>
      <c r="Y556" s="98" t="s">
        <v>438</v>
      </c>
      <c r="Z556" s="98"/>
      <c r="AA556" s="98"/>
      <c r="AB556" s="98"/>
      <c r="AC556" s="98"/>
      <c r="AD556" s="98"/>
      <c r="AE556" s="98"/>
      <c r="AF556" s="98"/>
      <c r="AG556" s="98"/>
      <c r="AH556" s="98"/>
      <c r="AI556" s="98"/>
      <c r="AJ556" s="98"/>
      <c r="AK556" s="99"/>
      <c r="AL556" s="12"/>
      <c r="AM556" s="12"/>
      <c r="AN556" s="12"/>
      <c r="AO556" s="12"/>
      <c r="AP556" s="12"/>
      <c r="AQ556" s="12"/>
      <c r="AR556" s="12"/>
      <c r="AS556" s="12"/>
      <c r="AT556" s="15"/>
    </row>
    <row r="557" spans="1:46" s="13" customFormat="1" ht="8.1" customHeight="1" x14ac:dyDescent="0.2">
      <c r="A557" s="14"/>
      <c r="B557" s="98"/>
      <c r="C557" s="98"/>
      <c r="D557" s="98"/>
      <c r="E557" s="98"/>
      <c r="F557" s="98"/>
      <c r="G557" s="98"/>
      <c r="H557" s="98"/>
      <c r="I557" s="98"/>
      <c r="J557" s="98"/>
      <c r="K557" s="98"/>
      <c r="L557" s="98"/>
      <c r="M557" s="98"/>
      <c r="N557" s="99"/>
      <c r="O557" s="12"/>
      <c r="P557" s="12"/>
      <c r="Q557" s="12"/>
      <c r="R557" s="12"/>
      <c r="S557" s="12"/>
      <c r="T557" s="12"/>
      <c r="U557" s="12"/>
      <c r="V557" s="12"/>
      <c r="W557" s="15"/>
      <c r="X557" s="14"/>
      <c r="Y557" s="98"/>
      <c r="Z557" s="98"/>
      <c r="AA557" s="98"/>
      <c r="AB557" s="98"/>
      <c r="AC557" s="98"/>
      <c r="AD557" s="98"/>
      <c r="AE557" s="98"/>
      <c r="AF557" s="98"/>
      <c r="AG557" s="98"/>
      <c r="AH557" s="98"/>
      <c r="AI557" s="98"/>
      <c r="AJ557" s="98"/>
      <c r="AK557" s="99"/>
      <c r="AL557" s="12"/>
      <c r="AM557" s="12"/>
      <c r="AN557" s="12"/>
      <c r="AO557" s="12"/>
      <c r="AP557" s="12"/>
      <c r="AQ557" s="12"/>
      <c r="AR557" s="12"/>
      <c r="AS557" s="12"/>
      <c r="AT557" s="15"/>
    </row>
    <row r="558" spans="1:46" s="13" customFormat="1" ht="8.1" customHeight="1" x14ac:dyDescent="0.2">
      <c r="A558" s="14"/>
      <c r="B558" s="98" t="s">
        <v>337</v>
      </c>
      <c r="C558" s="98"/>
      <c r="D558" s="98"/>
      <c r="E558" s="98"/>
      <c r="F558" s="98"/>
      <c r="G558" s="98"/>
      <c r="H558" s="98"/>
      <c r="I558" s="98"/>
      <c r="J558" s="98"/>
      <c r="K558" s="98"/>
      <c r="L558" s="98"/>
      <c r="M558" s="98"/>
      <c r="N558" s="99"/>
      <c r="O558" s="12"/>
      <c r="P558" s="12"/>
      <c r="Q558" s="12"/>
      <c r="R558" s="12"/>
      <c r="S558" s="12"/>
      <c r="T558" s="12"/>
      <c r="U558" s="12"/>
      <c r="V558" s="12"/>
      <c r="W558" s="15"/>
      <c r="X558" s="14"/>
      <c r="Y558" s="98" t="s">
        <v>337</v>
      </c>
      <c r="Z558" s="98"/>
      <c r="AA558" s="98"/>
      <c r="AB558" s="98"/>
      <c r="AC558" s="98"/>
      <c r="AD558" s="98"/>
      <c r="AE558" s="98"/>
      <c r="AF558" s="98"/>
      <c r="AG558" s="98"/>
      <c r="AH558" s="98"/>
      <c r="AI558" s="98"/>
      <c r="AJ558" s="98"/>
      <c r="AK558" s="99"/>
      <c r="AL558" s="12"/>
      <c r="AM558" s="12"/>
      <c r="AN558" s="12"/>
      <c r="AO558" s="12"/>
      <c r="AP558" s="12"/>
      <c r="AQ558" s="12"/>
      <c r="AR558" s="12"/>
      <c r="AS558" s="12"/>
      <c r="AT558" s="15"/>
    </row>
    <row r="559" spans="1:46" s="13" customFormat="1" ht="9.9499999999999993" customHeight="1" x14ac:dyDescent="0.2">
      <c r="A559" s="14"/>
      <c r="B559" s="98"/>
      <c r="C559" s="98"/>
      <c r="D559" s="98"/>
      <c r="E559" s="98"/>
      <c r="F559" s="98"/>
      <c r="G559" s="98"/>
      <c r="H559" s="98"/>
      <c r="I559" s="98"/>
      <c r="J559" s="98"/>
      <c r="K559" s="98"/>
      <c r="L559" s="98"/>
      <c r="M559" s="98"/>
      <c r="N559" s="99"/>
      <c r="O559" s="12"/>
      <c r="P559" s="12"/>
      <c r="Q559" s="12"/>
      <c r="R559" s="12"/>
      <c r="S559" s="12"/>
      <c r="T559" s="12"/>
      <c r="U559" s="12"/>
      <c r="V559" s="12"/>
      <c r="W559" s="15"/>
      <c r="X559" s="14"/>
      <c r="Y559" s="98"/>
      <c r="Z559" s="98"/>
      <c r="AA559" s="98"/>
      <c r="AB559" s="98"/>
      <c r="AC559" s="98"/>
      <c r="AD559" s="98"/>
      <c r="AE559" s="98"/>
      <c r="AF559" s="98"/>
      <c r="AG559" s="98"/>
      <c r="AH559" s="98"/>
      <c r="AI559" s="98"/>
      <c r="AJ559" s="98"/>
      <c r="AK559" s="99"/>
      <c r="AL559" s="12"/>
      <c r="AM559" s="12"/>
      <c r="AN559" s="12"/>
      <c r="AO559" s="12"/>
      <c r="AP559" s="12"/>
      <c r="AQ559" s="12"/>
      <c r="AR559" s="12"/>
      <c r="AS559" s="12"/>
      <c r="AT559" s="15"/>
    </row>
    <row r="560" spans="1:46" s="13" customFormat="1" ht="8.1" customHeight="1" x14ac:dyDescent="0.2">
      <c r="A560" s="14"/>
      <c r="B560" s="98" t="s">
        <v>437</v>
      </c>
      <c r="C560" s="98"/>
      <c r="D560" s="98"/>
      <c r="E560" s="98"/>
      <c r="F560" s="98"/>
      <c r="G560" s="98"/>
      <c r="H560" s="98"/>
      <c r="I560" s="98"/>
      <c r="J560" s="98"/>
      <c r="K560" s="98"/>
      <c r="L560" s="98"/>
      <c r="M560" s="98"/>
      <c r="N560" s="99"/>
      <c r="O560" s="12"/>
      <c r="P560" s="12"/>
      <c r="Q560" s="12"/>
      <c r="R560" s="12"/>
      <c r="S560" s="12"/>
      <c r="T560" s="12"/>
      <c r="U560" s="12"/>
      <c r="V560" s="12"/>
      <c r="W560" s="15"/>
      <c r="X560" s="14"/>
      <c r="Y560" s="98" t="s">
        <v>439</v>
      </c>
      <c r="Z560" s="98"/>
      <c r="AA560" s="98"/>
      <c r="AB560" s="98"/>
      <c r="AC560" s="98"/>
      <c r="AD560" s="98"/>
      <c r="AE560" s="98"/>
      <c r="AF560" s="98"/>
      <c r="AG560" s="98"/>
      <c r="AH560" s="98"/>
      <c r="AI560" s="98"/>
      <c r="AJ560" s="98"/>
      <c r="AK560" s="99"/>
      <c r="AL560" s="12"/>
      <c r="AM560" s="12"/>
      <c r="AN560" s="12"/>
      <c r="AO560" s="12"/>
      <c r="AP560" s="12"/>
      <c r="AQ560" s="12"/>
      <c r="AR560" s="12"/>
      <c r="AS560" s="12"/>
      <c r="AT560" s="15"/>
    </row>
    <row r="561" spans="1:46" s="13" customFormat="1" ht="8.1" customHeight="1" x14ac:dyDescent="0.2">
      <c r="A561" s="14"/>
      <c r="B561" s="98"/>
      <c r="C561" s="98"/>
      <c r="D561" s="98"/>
      <c r="E561" s="98"/>
      <c r="F561" s="98"/>
      <c r="G561" s="98"/>
      <c r="H561" s="98"/>
      <c r="I561" s="98"/>
      <c r="J561" s="98"/>
      <c r="K561" s="98"/>
      <c r="L561" s="98"/>
      <c r="M561" s="98"/>
      <c r="N561" s="99"/>
      <c r="O561" s="12"/>
      <c r="P561" s="12"/>
      <c r="Q561" s="12"/>
      <c r="R561" s="12"/>
      <c r="S561" s="12"/>
      <c r="T561" s="12"/>
      <c r="U561" s="12"/>
      <c r="V561" s="12"/>
      <c r="W561" s="15"/>
      <c r="X561" s="14"/>
      <c r="Y561" s="98"/>
      <c r="Z561" s="98"/>
      <c r="AA561" s="98"/>
      <c r="AB561" s="98"/>
      <c r="AC561" s="98"/>
      <c r="AD561" s="98"/>
      <c r="AE561" s="98"/>
      <c r="AF561" s="98"/>
      <c r="AG561" s="98"/>
      <c r="AH561" s="98"/>
      <c r="AI561" s="98"/>
      <c r="AJ561" s="98"/>
      <c r="AK561" s="99"/>
      <c r="AL561" s="12"/>
      <c r="AM561" s="12"/>
      <c r="AN561" s="12"/>
      <c r="AO561" s="12"/>
      <c r="AP561" s="12"/>
      <c r="AQ561" s="12"/>
      <c r="AR561" s="12"/>
      <c r="AS561" s="12"/>
      <c r="AT561" s="15"/>
    </row>
    <row r="562" spans="1:46" s="13" customFormat="1" ht="9.9499999999999993" customHeight="1" x14ac:dyDescent="0.2">
      <c r="A562" s="14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5"/>
      <c r="X562" s="14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5"/>
    </row>
    <row r="563" spans="1:46" s="13" customFormat="1" ht="8.1" customHeight="1" x14ac:dyDescent="0.2">
      <c r="A563" s="14"/>
      <c r="B563" s="100" t="s">
        <v>301</v>
      </c>
      <c r="C563" s="100"/>
      <c r="D563" s="100"/>
      <c r="E563" s="100"/>
      <c r="F563" s="100"/>
      <c r="G563" s="100"/>
      <c r="H563" s="100"/>
      <c r="I563" s="100"/>
      <c r="J563" s="100"/>
      <c r="K563" s="100"/>
      <c r="L563" s="100"/>
      <c r="M563" s="100"/>
      <c r="N563" s="101"/>
      <c r="O563" s="12"/>
      <c r="P563" s="12"/>
      <c r="Q563" s="12"/>
      <c r="R563" s="12"/>
      <c r="S563" s="12"/>
      <c r="T563" s="12"/>
      <c r="U563" s="12"/>
      <c r="V563" s="12"/>
      <c r="W563" s="15"/>
      <c r="X563" s="14"/>
      <c r="Y563" s="100" t="s">
        <v>302</v>
      </c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1"/>
      <c r="AL563" s="12"/>
      <c r="AM563" s="12"/>
      <c r="AN563" s="12"/>
      <c r="AO563" s="12"/>
      <c r="AP563" s="12"/>
      <c r="AQ563" s="12"/>
      <c r="AR563" s="12"/>
      <c r="AS563" s="12"/>
      <c r="AT563" s="15"/>
    </row>
    <row r="564" spans="1:46" s="13" customFormat="1" ht="9.9499999999999993" customHeight="1" x14ac:dyDescent="0.2">
      <c r="A564" s="14"/>
      <c r="B564" s="100"/>
      <c r="C564" s="100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  <c r="N564" s="101"/>
      <c r="O564" s="12"/>
      <c r="P564" s="12"/>
      <c r="Q564" s="12"/>
      <c r="R564" s="12"/>
      <c r="S564" s="12"/>
      <c r="T564" s="12"/>
      <c r="U564" s="12"/>
      <c r="V564" s="12"/>
      <c r="W564" s="15"/>
      <c r="X564" s="14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1"/>
      <c r="AL564" s="12"/>
      <c r="AM564" s="12"/>
      <c r="AN564" s="12"/>
      <c r="AO564" s="12"/>
      <c r="AP564" s="12"/>
      <c r="AQ564" s="12"/>
      <c r="AR564" s="12"/>
      <c r="AS564" s="12"/>
      <c r="AT564" s="15"/>
    </row>
    <row r="565" spans="1:46" s="13" customFormat="1" ht="9.9499999999999993" customHeight="1" x14ac:dyDescent="0.2">
      <c r="A565" s="14"/>
      <c r="B565" s="100"/>
      <c r="C565" s="100"/>
      <c r="D565" s="100"/>
      <c r="E565" s="100"/>
      <c r="F565" s="100"/>
      <c r="G565" s="100"/>
      <c r="H565" s="100"/>
      <c r="I565" s="100"/>
      <c r="J565" s="100"/>
      <c r="K565" s="100"/>
      <c r="L565" s="100"/>
      <c r="M565" s="100"/>
      <c r="N565" s="101"/>
      <c r="O565" s="12"/>
      <c r="P565" s="12"/>
      <c r="Q565" s="12"/>
      <c r="R565" s="12"/>
      <c r="S565" s="12"/>
      <c r="T565" s="12"/>
      <c r="U565" s="12"/>
      <c r="V565" s="12"/>
      <c r="W565" s="15"/>
      <c r="X565" s="14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1"/>
      <c r="AL565" s="12"/>
      <c r="AM565" s="12"/>
      <c r="AN565" s="12"/>
      <c r="AO565" s="12"/>
      <c r="AP565" s="12"/>
      <c r="AQ565" s="12"/>
      <c r="AR565" s="12"/>
      <c r="AS565" s="12"/>
      <c r="AT565" s="15"/>
    </row>
    <row r="566" spans="1:46" s="13" customFormat="1" ht="9.9499999999999993" customHeight="1" x14ac:dyDescent="0.2">
      <c r="A566" s="14"/>
      <c r="B566" s="100"/>
      <c r="C566" s="100"/>
      <c r="D566" s="100"/>
      <c r="E566" s="100"/>
      <c r="F566" s="100"/>
      <c r="G566" s="100"/>
      <c r="H566" s="100"/>
      <c r="I566" s="100"/>
      <c r="J566" s="100"/>
      <c r="K566" s="100"/>
      <c r="L566" s="100"/>
      <c r="M566" s="100"/>
      <c r="N566" s="101"/>
      <c r="O566" s="12"/>
      <c r="P566" s="12"/>
      <c r="Q566" s="12"/>
      <c r="R566" s="12"/>
      <c r="S566" s="12"/>
      <c r="T566" s="12"/>
      <c r="U566" s="12"/>
      <c r="V566" s="12"/>
      <c r="W566" s="15"/>
      <c r="X566" s="14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1"/>
      <c r="AL566" s="12"/>
      <c r="AM566" s="12"/>
      <c r="AN566" s="12"/>
      <c r="AO566" s="12"/>
      <c r="AP566" s="12"/>
      <c r="AQ566" s="12"/>
      <c r="AR566" s="12"/>
      <c r="AS566" s="12"/>
      <c r="AT566" s="15"/>
    </row>
    <row r="567" spans="1:46" s="13" customFormat="1" ht="6" customHeight="1" x14ac:dyDescent="0.2">
      <c r="A567" s="16"/>
      <c r="B567" s="102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7"/>
      <c r="P567" s="17"/>
      <c r="Q567" s="17"/>
      <c r="R567" s="17"/>
      <c r="S567" s="17"/>
      <c r="T567" s="17"/>
      <c r="U567" s="17"/>
      <c r="V567" s="17"/>
      <c r="W567" s="18"/>
      <c r="X567" s="16"/>
      <c r="Y567" s="102"/>
      <c r="Z567" s="102"/>
      <c r="AA567" s="102"/>
      <c r="AB567" s="102"/>
      <c r="AC567" s="102"/>
      <c r="AD567" s="102"/>
      <c r="AE567" s="102"/>
      <c r="AF567" s="102"/>
      <c r="AG567" s="102"/>
      <c r="AH567" s="102"/>
      <c r="AI567" s="102"/>
      <c r="AJ567" s="102"/>
      <c r="AK567" s="102"/>
      <c r="AL567" s="17"/>
      <c r="AM567" s="17"/>
      <c r="AN567" s="17"/>
      <c r="AO567" s="17"/>
      <c r="AP567" s="17"/>
      <c r="AQ567" s="17"/>
      <c r="AR567" s="17"/>
      <c r="AS567" s="17"/>
      <c r="AT567" s="18"/>
    </row>
    <row r="568" spans="1:46" s="12" customFormat="1" ht="6.75" customHeight="1" x14ac:dyDescent="0.2">
      <c r="A568" s="9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1"/>
      <c r="X568" s="9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1"/>
    </row>
    <row r="569" spans="1:46" s="13" customFormat="1" ht="12.75" customHeight="1" x14ac:dyDescent="0.2">
      <c r="A56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569" s="109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10"/>
      <c r="X56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569" s="104"/>
      <c r="Z569" s="104"/>
      <c r="AA569" s="104"/>
      <c r="AB569" s="104"/>
      <c r="AC569" s="104"/>
      <c r="AD569" s="104"/>
      <c r="AE569" s="104"/>
      <c r="AF569" s="104"/>
      <c r="AG569" s="104"/>
      <c r="AH569" s="104"/>
      <c r="AI569" s="104"/>
      <c r="AJ569" s="104"/>
      <c r="AK569" s="104"/>
      <c r="AL569" s="104"/>
      <c r="AM569" s="104"/>
      <c r="AN569" s="104"/>
      <c r="AO569" s="104"/>
      <c r="AP569" s="104"/>
      <c r="AQ569" s="104"/>
      <c r="AR569" s="104"/>
      <c r="AS569" s="104"/>
      <c r="AT569" s="105"/>
    </row>
    <row r="570" spans="1:46" s="13" customFormat="1" ht="12.75" customHeight="1" x14ac:dyDescent="0.2">
      <c r="A570" s="103"/>
      <c r="B570" s="109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10"/>
      <c r="X570" s="106"/>
      <c r="Y570" s="104"/>
      <c r="Z570" s="104"/>
      <c r="AA570" s="104"/>
      <c r="AB570" s="104"/>
      <c r="AC570" s="104"/>
      <c r="AD570" s="104"/>
      <c r="AE570" s="104"/>
      <c r="AF570" s="104"/>
      <c r="AG570" s="104"/>
      <c r="AH570" s="104"/>
      <c r="AI570" s="104"/>
      <c r="AJ570" s="104"/>
      <c r="AK570" s="104"/>
      <c r="AL570" s="104"/>
      <c r="AM570" s="104"/>
      <c r="AN570" s="104"/>
      <c r="AO570" s="104"/>
      <c r="AP570" s="104"/>
      <c r="AQ570" s="104"/>
      <c r="AR570" s="104"/>
      <c r="AS570" s="104"/>
      <c r="AT570" s="105"/>
    </row>
    <row r="571" spans="1:46" s="13" customFormat="1" ht="6" customHeight="1" x14ac:dyDescent="0.2">
      <c r="A571" s="103"/>
      <c r="B571" s="109"/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  <c r="V571" s="109"/>
      <c r="W571" s="110"/>
      <c r="X571" s="14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5"/>
    </row>
    <row r="572" spans="1:46" s="13" customFormat="1" ht="9.9499999999999993" customHeight="1" x14ac:dyDescent="0.2">
      <c r="A572" s="14"/>
      <c r="B572" s="108" t="str">
        <f>"ИНН "&amp;INN&amp;", БИК "&amp;BIC&amp;", Р/С "&amp;PersonalAcc</f>
        <v>ИНН 7453197647, БИК 047501001, Р/С 40101810400000010801</v>
      </c>
      <c r="C572" s="108"/>
      <c r="D572" s="108"/>
      <c r="E572" s="108"/>
      <c r="F572" s="108"/>
      <c r="G572" s="108"/>
      <c r="H572" s="108"/>
      <c r="I572" s="108"/>
      <c r="J572" s="108"/>
      <c r="K572" s="108"/>
      <c r="L572" s="108"/>
      <c r="M572" s="108"/>
      <c r="N572" s="108"/>
      <c r="O572" s="28"/>
      <c r="P572" s="28"/>
      <c r="Q572" s="28"/>
      <c r="R572" s="28"/>
      <c r="S572" s="28"/>
      <c r="T572" s="28"/>
      <c r="U572" s="28"/>
      <c r="V572" s="28"/>
      <c r="W572" s="15"/>
      <c r="X572" s="14"/>
      <c r="Y572" s="107" t="str">
        <f>"ИНН "&amp;INN&amp;", БИК "&amp;BIC&amp;", Р/С "&amp;PersonalAcc</f>
        <v>ИНН 7453197647, БИК 047501001, Р/С 40101810400000010801</v>
      </c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28"/>
      <c r="AM572" s="28"/>
      <c r="AN572" s="28"/>
      <c r="AO572" s="28"/>
      <c r="AP572" s="28"/>
      <c r="AQ572" s="28"/>
      <c r="AR572" s="28"/>
      <c r="AS572" s="28"/>
      <c r="AT572" s="15"/>
    </row>
    <row r="573" spans="1:46" s="13" customFormat="1" ht="9.9499999999999993" customHeight="1" x14ac:dyDescent="0.2">
      <c r="A573" s="14"/>
      <c r="B573" s="108"/>
      <c r="C573" s="108"/>
      <c r="D573" s="108"/>
      <c r="E573" s="108"/>
      <c r="F573" s="108"/>
      <c r="G573" s="108"/>
      <c r="H573" s="108"/>
      <c r="I573" s="108"/>
      <c r="J573" s="108"/>
      <c r="K573" s="108"/>
      <c r="L573" s="108"/>
      <c r="M573" s="108"/>
      <c r="N573" s="108"/>
      <c r="O573" s="28"/>
      <c r="P573" s="28"/>
      <c r="Q573" s="28"/>
      <c r="R573" s="28"/>
      <c r="S573" s="28"/>
      <c r="T573" s="28"/>
      <c r="U573" s="28"/>
      <c r="V573" s="28"/>
      <c r="W573" s="15"/>
      <c r="X573" s="14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28"/>
      <c r="AM573" s="28"/>
      <c r="AN573" s="28"/>
      <c r="AO573" s="28"/>
      <c r="AP573" s="28"/>
      <c r="AQ573" s="28"/>
      <c r="AR573" s="28"/>
      <c r="AS573" s="28"/>
      <c r="AT573" s="15"/>
    </row>
    <row r="574" spans="1:46" s="13" customFormat="1" ht="6" customHeight="1" x14ac:dyDescent="0.2">
      <c r="A574" s="14"/>
      <c r="B574" s="108"/>
      <c r="C574" s="108"/>
      <c r="D574" s="108"/>
      <c r="E574" s="108"/>
      <c r="F574" s="108"/>
      <c r="G574" s="108"/>
      <c r="H574" s="108"/>
      <c r="I574" s="108"/>
      <c r="J574" s="108"/>
      <c r="K574" s="108"/>
      <c r="L574" s="108"/>
      <c r="M574" s="108"/>
      <c r="N574" s="108"/>
      <c r="O574" s="12"/>
      <c r="P574" s="12"/>
      <c r="Q574" s="12"/>
      <c r="R574" s="12"/>
      <c r="S574" s="12"/>
      <c r="T574" s="12"/>
      <c r="U574" s="12"/>
      <c r="V574" s="12"/>
      <c r="W574" s="15"/>
      <c r="X574" s="14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2"/>
      <c r="AM574" s="12"/>
      <c r="AN574" s="12"/>
      <c r="AO574" s="12"/>
      <c r="AP574" s="12"/>
      <c r="AQ574" s="12"/>
      <c r="AR574" s="12"/>
      <c r="AS574" s="12"/>
      <c r="AT574" s="15"/>
    </row>
    <row r="575" spans="1:46" s="13" customFormat="1" ht="8.1" customHeight="1" x14ac:dyDescent="0.2">
      <c r="A575" s="14"/>
      <c r="B575" s="108"/>
      <c r="C575" s="108"/>
      <c r="D575" s="108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2"/>
      <c r="P575" s="12"/>
      <c r="Q575" s="12"/>
      <c r="R575" s="12"/>
      <c r="S575" s="12"/>
      <c r="T575" s="12"/>
      <c r="U575" s="12"/>
      <c r="V575" s="12"/>
      <c r="W575" s="15"/>
      <c r="X575" s="14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2"/>
      <c r="AM575" s="12"/>
      <c r="AN575" s="12"/>
      <c r="AO575" s="12"/>
      <c r="AP575" s="12"/>
      <c r="AQ575" s="12"/>
      <c r="AR575" s="12"/>
      <c r="AS575" s="12"/>
      <c r="AT575" s="15"/>
    </row>
    <row r="576" spans="1:46" s="13" customFormat="1" ht="8.1" customHeight="1" x14ac:dyDescent="0.2">
      <c r="A576" s="14"/>
      <c r="B576" s="108"/>
      <c r="C576" s="108"/>
      <c r="D576" s="108"/>
      <c r="E576" s="108"/>
      <c r="F576" s="108"/>
      <c r="G576" s="108"/>
      <c r="H576" s="108"/>
      <c r="I576" s="108"/>
      <c r="J576" s="108"/>
      <c r="K576" s="108"/>
      <c r="L576" s="108"/>
      <c r="M576" s="108"/>
      <c r="N576" s="108"/>
      <c r="O576" s="12"/>
      <c r="P576" s="12"/>
      <c r="Q576" s="12"/>
      <c r="R576" s="12"/>
      <c r="S576" s="12"/>
      <c r="T576" s="12"/>
      <c r="U576" s="12"/>
      <c r="V576" s="12"/>
      <c r="W576" s="15"/>
      <c r="X576" s="14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2"/>
      <c r="AM576" s="12"/>
      <c r="AN576" s="12"/>
      <c r="AO576" s="12"/>
      <c r="AP576" s="12"/>
      <c r="AQ576" s="12"/>
      <c r="AR576" s="12"/>
      <c r="AS576" s="12"/>
      <c r="AT576" s="15"/>
    </row>
    <row r="577" spans="1:46" s="13" customFormat="1" ht="9.9499999999999993" customHeight="1" x14ac:dyDescent="0.2">
      <c r="A577" s="14"/>
      <c r="B577" s="98" t="s">
        <v>440</v>
      </c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  <c r="N577" s="99"/>
      <c r="O577" s="12"/>
      <c r="P577" s="12"/>
      <c r="Q577" s="12"/>
      <c r="R577" s="12"/>
      <c r="S577" s="12"/>
      <c r="T577" s="12"/>
      <c r="U577" s="12"/>
      <c r="V577" s="12"/>
      <c r="W577" s="15"/>
      <c r="X577" s="14"/>
      <c r="Y577" s="98" t="s">
        <v>442</v>
      </c>
      <c r="Z577" s="98"/>
      <c r="AA577" s="98"/>
      <c r="AB577" s="98"/>
      <c r="AC577" s="98"/>
      <c r="AD577" s="98"/>
      <c r="AE577" s="98"/>
      <c r="AF577" s="98"/>
      <c r="AG577" s="98"/>
      <c r="AH577" s="98"/>
      <c r="AI577" s="98"/>
      <c r="AJ577" s="98"/>
      <c r="AK577" s="99"/>
      <c r="AL577" s="12"/>
      <c r="AM577" s="12"/>
      <c r="AN577" s="12"/>
      <c r="AO577" s="12"/>
      <c r="AP577" s="12"/>
      <c r="AQ577" s="12"/>
      <c r="AR577" s="12"/>
      <c r="AS577" s="12"/>
      <c r="AT577" s="15"/>
    </row>
    <row r="578" spans="1:46" s="13" customFormat="1" ht="8.1" customHeight="1" x14ac:dyDescent="0.2">
      <c r="A578" s="14"/>
      <c r="B578" s="98"/>
      <c r="C578" s="98"/>
      <c r="D578" s="98"/>
      <c r="E578" s="98"/>
      <c r="F578" s="98"/>
      <c r="G578" s="98"/>
      <c r="H578" s="98"/>
      <c r="I578" s="98"/>
      <c r="J578" s="98"/>
      <c r="K578" s="98"/>
      <c r="L578" s="98"/>
      <c r="M578" s="98"/>
      <c r="N578" s="99"/>
      <c r="O578" s="12"/>
      <c r="P578" s="12"/>
      <c r="Q578" s="12"/>
      <c r="R578" s="12"/>
      <c r="S578" s="12"/>
      <c r="T578" s="12"/>
      <c r="U578" s="12"/>
      <c r="V578" s="12"/>
      <c r="W578" s="15"/>
      <c r="X578" s="14"/>
      <c r="Y578" s="98"/>
      <c r="Z578" s="98"/>
      <c r="AA578" s="98"/>
      <c r="AB578" s="98"/>
      <c r="AC578" s="98"/>
      <c r="AD578" s="98"/>
      <c r="AE578" s="98"/>
      <c r="AF578" s="98"/>
      <c r="AG578" s="98"/>
      <c r="AH578" s="98"/>
      <c r="AI578" s="98"/>
      <c r="AJ578" s="98"/>
      <c r="AK578" s="99"/>
      <c r="AL578" s="12"/>
      <c r="AM578" s="12"/>
      <c r="AN578" s="12"/>
      <c r="AO578" s="12"/>
      <c r="AP578" s="12"/>
      <c r="AQ578" s="12"/>
      <c r="AR578" s="12"/>
      <c r="AS578" s="12"/>
      <c r="AT578" s="15"/>
    </row>
    <row r="579" spans="1:46" s="13" customFormat="1" ht="8.1" customHeight="1" x14ac:dyDescent="0.2">
      <c r="A579" s="14"/>
      <c r="B579" s="98" t="s">
        <v>337</v>
      </c>
      <c r="C579" s="98"/>
      <c r="D579" s="98"/>
      <c r="E579" s="98"/>
      <c r="F579" s="98"/>
      <c r="G579" s="98"/>
      <c r="H579" s="98"/>
      <c r="I579" s="98"/>
      <c r="J579" s="98"/>
      <c r="K579" s="98"/>
      <c r="L579" s="98"/>
      <c r="M579" s="98"/>
      <c r="N579" s="99"/>
      <c r="O579" s="12"/>
      <c r="P579" s="12"/>
      <c r="Q579" s="12"/>
      <c r="R579" s="12"/>
      <c r="S579" s="12"/>
      <c r="T579" s="12"/>
      <c r="U579" s="12"/>
      <c r="V579" s="12"/>
      <c r="W579" s="15"/>
      <c r="X579" s="14"/>
      <c r="Y579" s="98" t="s">
        <v>337</v>
      </c>
      <c r="Z579" s="98"/>
      <c r="AA579" s="98"/>
      <c r="AB579" s="98"/>
      <c r="AC579" s="98"/>
      <c r="AD579" s="98"/>
      <c r="AE579" s="98"/>
      <c r="AF579" s="98"/>
      <c r="AG579" s="98"/>
      <c r="AH579" s="98"/>
      <c r="AI579" s="98"/>
      <c r="AJ579" s="98"/>
      <c r="AK579" s="99"/>
      <c r="AL579" s="12"/>
      <c r="AM579" s="12"/>
      <c r="AN579" s="12"/>
      <c r="AO579" s="12"/>
      <c r="AP579" s="12"/>
      <c r="AQ579" s="12"/>
      <c r="AR579" s="12"/>
      <c r="AS579" s="12"/>
      <c r="AT579" s="15"/>
    </row>
    <row r="580" spans="1:46" s="13" customFormat="1" ht="9.9499999999999993" customHeight="1" x14ac:dyDescent="0.2">
      <c r="A580" s="14"/>
      <c r="B580" s="98"/>
      <c r="C580" s="98"/>
      <c r="D580" s="98"/>
      <c r="E580" s="98"/>
      <c r="F580" s="98"/>
      <c r="G580" s="98"/>
      <c r="H580" s="98"/>
      <c r="I580" s="98"/>
      <c r="J580" s="98"/>
      <c r="K580" s="98"/>
      <c r="L580" s="98"/>
      <c r="M580" s="98"/>
      <c r="N580" s="99"/>
      <c r="O580" s="12"/>
      <c r="P580" s="12"/>
      <c r="Q580" s="12"/>
      <c r="R580" s="12"/>
      <c r="S580" s="12"/>
      <c r="T580" s="12"/>
      <c r="U580" s="12"/>
      <c r="V580" s="12"/>
      <c r="W580" s="15"/>
      <c r="X580" s="14"/>
      <c r="Y580" s="98"/>
      <c r="Z580" s="98"/>
      <c r="AA580" s="98"/>
      <c r="AB580" s="98"/>
      <c r="AC580" s="98"/>
      <c r="AD580" s="98"/>
      <c r="AE580" s="98"/>
      <c r="AF580" s="98"/>
      <c r="AG580" s="98"/>
      <c r="AH580" s="98"/>
      <c r="AI580" s="98"/>
      <c r="AJ580" s="98"/>
      <c r="AK580" s="99"/>
      <c r="AL580" s="12"/>
      <c r="AM580" s="12"/>
      <c r="AN580" s="12"/>
      <c r="AO580" s="12"/>
      <c r="AP580" s="12"/>
      <c r="AQ580" s="12"/>
      <c r="AR580" s="12"/>
      <c r="AS580" s="12"/>
      <c r="AT580" s="15"/>
    </row>
    <row r="581" spans="1:46" s="13" customFormat="1" ht="8.1" customHeight="1" x14ac:dyDescent="0.2">
      <c r="A581" s="14"/>
      <c r="B581" s="98" t="s">
        <v>441</v>
      </c>
      <c r="C581" s="98"/>
      <c r="D581" s="98"/>
      <c r="E581" s="98"/>
      <c r="F581" s="98"/>
      <c r="G581" s="98"/>
      <c r="H581" s="98"/>
      <c r="I581" s="98"/>
      <c r="J581" s="98"/>
      <c r="K581" s="98"/>
      <c r="L581" s="98"/>
      <c r="M581" s="98"/>
      <c r="N581" s="99"/>
      <c r="O581" s="12"/>
      <c r="P581" s="12"/>
      <c r="Q581" s="12"/>
      <c r="R581" s="12"/>
      <c r="S581" s="12"/>
      <c r="T581" s="12"/>
      <c r="U581" s="12"/>
      <c r="V581" s="12"/>
      <c r="W581" s="15"/>
      <c r="X581" s="14"/>
      <c r="Y581" s="98" t="s">
        <v>443</v>
      </c>
      <c r="Z581" s="98"/>
      <c r="AA581" s="98"/>
      <c r="AB581" s="98"/>
      <c r="AC581" s="98"/>
      <c r="AD581" s="98"/>
      <c r="AE581" s="98"/>
      <c r="AF581" s="98"/>
      <c r="AG581" s="98"/>
      <c r="AH581" s="98"/>
      <c r="AI581" s="98"/>
      <c r="AJ581" s="98"/>
      <c r="AK581" s="99"/>
      <c r="AL581" s="12"/>
      <c r="AM581" s="12"/>
      <c r="AN581" s="12"/>
      <c r="AO581" s="12"/>
      <c r="AP581" s="12"/>
      <c r="AQ581" s="12"/>
      <c r="AR581" s="12"/>
      <c r="AS581" s="12"/>
      <c r="AT581" s="15"/>
    </row>
    <row r="582" spans="1:46" s="13" customFormat="1" ht="8.1" customHeight="1" x14ac:dyDescent="0.2">
      <c r="A582" s="14"/>
      <c r="B582" s="98"/>
      <c r="C582" s="98"/>
      <c r="D582" s="98"/>
      <c r="E582" s="98"/>
      <c r="F582" s="98"/>
      <c r="G582" s="98"/>
      <c r="H582" s="98"/>
      <c r="I582" s="98"/>
      <c r="J582" s="98"/>
      <c r="K582" s="98"/>
      <c r="L582" s="98"/>
      <c r="M582" s="98"/>
      <c r="N582" s="99"/>
      <c r="O582" s="12"/>
      <c r="P582" s="12"/>
      <c r="Q582" s="12"/>
      <c r="R582" s="12"/>
      <c r="S582" s="12"/>
      <c r="T582" s="12"/>
      <c r="U582" s="12"/>
      <c r="V582" s="12"/>
      <c r="W582" s="15"/>
      <c r="X582" s="14"/>
      <c r="Y582" s="98"/>
      <c r="Z582" s="98"/>
      <c r="AA582" s="98"/>
      <c r="AB582" s="98"/>
      <c r="AC582" s="98"/>
      <c r="AD582" s="98"/>
      <c r="AE582" s="98"/>
      <c r="AF582" s="98"/>
      <c r="AG582" s="98"/>
      <c r="AH582" s="98"/>
      <c r="AI582" s="98"/>
      <c r="AJ582" s="98"/>
      <c r="AK582" s="99"/>
      <c r="AL582" s="12"/>
      <c r="AM582" s="12"/>
      <c r="AN582" s="12"/>
      <c r="AO582" s="12"/>
      <c r="AP582" s="12"/>
      <c r="AQ582" s="12"/>
      <c r="AR582" s="12"/>
      <c r="AS582" s="12"/>
      <c r="AT582" s="15"/>
    </row>
    <row r="583" spans="1:46" s="13" customFormat="1" ht="9.75" customHeight="1" x14ac:dyDescent="0.2">
      <c r="A583" s="14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5"/>
      <c r="X583" s="14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5"/>
    </row>
    <row r="584" spans="1:46" s="13" customFormat="1" ht="8.1" customHeight="1" x14ac:dyDescent="0.2">
      <c r="A584" s="14"/>
      <c r="B584" s="100" t="s">
        <v>303</v>
      </c>
      <c r="C584" s="100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  <c r="N584" s="101"/>
      <c r="O584" s="12"/>
      <c r="P584" s="12"/>
      <c r="Q584" s="12"/>
      <c r="R584" s="12"/>
      <c r="S584" s="12"/>
      <c r="T584" s="12"/>
      <c r="U584" s="12"/>
      <c r="V584" s="12"/>
      <c r="W584" s="15"/>
      <c r="X584" s="14"/>
      <c r="Y584" s="100" t="s">
        <v>304</v>
      </c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1"/>
      <c r="AL584" s="12"/>
      <c r="AM584" s="12"/>
      <c r="AN584" s="12"/>
      <c r="AO584" s="12"/>
      <c r="AP584" s="12"/>
      <c r="AQ584" s="12"/>
      <c r="AR584" s="12"/>
      <c r="AS584" s="12"/>
      <c r="AT584" s="15"/>
    </row>
    <row r="585" spans="1:46" s="13" customFormat="1" ht="9.9499999999999993" customHeight="1" x14ac:dyDescent="0.2">
      <c r="A585" s="14"/>
      <c r="B585" s="100"/>
      <c r="C585" s="100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  <c r="N585" s="101"/>
      <c r="O585" s="12"/>
      <c r="P585" s="12"/>
      <c r="Q585" s="12"/>
      <c r="R585" s="12"/>
      <c r="S585" s="12"/>
      <c r="T585" s="12"/>
      <c r="U585" s="12"/>
      <c r="V585" s="12"/>
      <c r="W585" s="15"/>
      <c r="X585" s="14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1"/>
      <c r="AL585" s="12"/>
      <c r="AM585" s="12"/>
      <c r="AN585" s="12"/>
      <c r="AO585" s="12"/>
      <c r="AP585" s="12"/>
      <c r="AQ585" s="12"/>
      <c r="AR585" s="12"/>
      <c r="AS585" s="12"/>
      <c r="AT585" s="15"/>
    </row>
    <row r="586" spans="1:46" s="13" customFormat="1" ht="9.9499999999999993" customHeight="1" x14ac:dyDescent="0.2">
      <c r="A586" s="14"/>
      <c r="B586" s="100"/>
      <c r="C586" s="100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  <c r="N586" s="101"/>
      <c r="O586" s="12"/>
      <c r="P586" s="12"/>
      <c r="Q586" s="12"/>
      <c r="R586" s="12"/>
      <c r="S586" s="12"/>
      <c r="T586" s="12"/>
      <c r="U586" s="12"/>
      <c r="V586" s="12"/>
      <c r="W586" s="15"/>
      <c r="X586" s="14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1"/>
      <c r="AL586" s="12"/>
      <c r="AM586" s="12"/>
      <c r="AN586" s="12"/>
      <c r="AO586" s="12"/>
      <c r="AP586" s="12"/>
      <c r="AQ586" s="12"/>
      <c r="AR586" s="12"/>
      <c r="AS586" s="12"/>
      <c r="AT586" s="15"/>
    </row>
    <row r="587" spans="1:46" s="13" customFormat="1" ht="9.9499999999999993" customHeight="1" x14ac:dyDescent="0.2">
      <c r="A587" s="14"/>
      <c r="B587" s="100"/>
      <c r="C587" s="100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  <c r="N587" s="101"/>
      <c r="O587" s="12"/>
      <c r="P587" s="12"/>
      <c r="Q587" s="12"/>
      <c r="R587" s="12"/>
      <c r="S587" s="12"/>
      <c r="T587" s="12"/>
      <c r="U587" s="12"/>
      <c r="V587" s="12"/>
      <c r="W587" s="15"/>
      <c r="X587" s="14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1"/>
      <c r="AL587" s="12"/>
      <c r="AM587" s="12"/>
      <c r="AN587" s="12"/>
      <c r="AO587" s="12"/>
      <c r="AP587" s="12"/>
      <c r="AQ587" s="12"/>
      <c r="AR587" s="12"/>
      <c r="AS587" s="12"/>
      <c r="AT587" s="15"/>
    </row>
    <row r="588" spans="1:46" s="13" customFormat="1" ht="6" customHeight="1" x14ac:dyDescent="0.2">
      <c r="A588" s="16"/>
      <c r="B588" s="102"/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7"/>
      <c r="P588" s="17"/>
      <c r="Q588" s="17"/>
      <c r="R588" s="17"/>
      <c r="S588" s="17"/>
      <c r="T588" s="17"/>
      <c r="U588" s="17"/>
      <c r="V588" s="17"/>
      <c r="W588" s="18"/>
      <c r="X588" s="16"/>
      <c r="Y588" s="102"/>
      <c r="Z588" s="102"/>
      <c r="AA588" s="102"/>
      <c r="AB588" s="102"/>
      <c r="AC588" s="102"/>
      <c r="AD588" s="102"/>
      <c r="AE588" s="102"/>
      <c r="AF588" s="102"/>
      <c r="AG588" s="102"/>
      <c r="AH588" s="102"/>
      <c r="AI588" s="102"/>
      <c r="AJ588" s="102"/>
      <c r="AK588" s="102"/>
      <c r="AL588" s="17"/>
      <c r="AM588" s="17"/>
      <c r="AN588" s="17"/>
      <c r="AO588" s="17"/>
      <c r="AP588" s="17"/>
      <c r="AQ588" s="17"/>
      <c r="AR588" s="17"/>
      <c r="AS588" s="17"/>
      <c r="AT588" s="18"/>
    </row>
    <row r="589" spans="1:46" s="12" customFormat="1" ht="6.75" customHeight="1" x14ac:dyDescent="0.2">
      <c r="A589" s="9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1"/>
      <c r="X589" s="9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1"/>
    </row>
    <row r="590" spans="1:46" s="13" customFormat="1" ht="12.75" customHeight="1" x14ac:dyDescent="0.2">
      <c r="A590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  <c r="V590" s="104"/>
      <c r="W590" s="105"/>
      <c r="X590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590" s="104"/>
      <c r="Z590" s="104"/>
      <c r="AA590" s="104"/>
      <c r="AB590" s="104"/>
      <c r="AC590" s="104"/>
      <c r="AD590" s="104"/>
      <c r="AE590" s="104"/>
      <c r="AF590" s="104"/>
      <c r="AG590" s="104"/>
      <c r="AH590" s="104"/>
      <c r="AI590" s="104"/>
      <c r="AJ590" s="104"/>
      <c r="AK590" s="104"/>
      <c r="AL590" s="104"/>
      <c r="AM590" s="104"/>
      <c r="AN590" s="104"/>
      <c r="AO590" s="104"/>
      <c r="AP590" s="104"/>
      <c r="AQ590" s="104"/>
      <c r="AR590" s="104"/>
      <c r="AS590" s="104"/>
      <c r="AT590" s="105"/>
    </row>
    <row r="591" spans="1:46" s="13" customFormat="1" ht="12.75" customHeight="1" x14ac:dyDescent="0.2">
      <c r="A591" s="106"/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  <c r="T591" s="104"/>
      <c r="U591" s="104"/>
      <c r="V591" s="104"/>
      <c r="W591" s="105"/>
      <c r="X591" s="106"/>
      <c r="Y591" s="104"/>
      <c r="Z591" s="104"/>
      <c r="AA591" s="104"/>
      <c r="AB591" s="104"/>
      <c r="AC591" s="104"/>
      <c r="AD591" s="104"/>
      <c r="AE591" s="104"/>
      <c r="AF591" s="104"/>
      <c r="AG591" s="104"/>
      <c r="AH591" s="104"/>
      <c r="AI591" s="104"/>
      <c r="AJ591" s="104"/>
      <c r="AK591" s="104"/>
      <c r="AL591" s="104"/>
      <c r="AM591" s="104"/>
      <c r="AN591" s="104"/>
      <c r="AO591" s="104"/>
      <c r="AP591" s="104"/>
      <c r="AQ591" s="104"/>
      <c r="AR591" s="104"/>
      <c r="AS591" s="104"/>
      <c r="AT591" s="105"/>
    </row>
    <row r="592" spans="1:46" s="13" customFormat="1" ht="6" customHeight="1" x14ac:dyDescent="0.2">
      <c r="A592" s="14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5"/>
      <c r="X592" s="14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5"/>
    </row>
    <row r="593" spans="1:46" s="13" customFormat="1" ht="9.9499999999999993" customHeight="1" x14ac:dyDescent="0.2">
      <c r="A593" s="14"/>
      <c r="B593" s="107" t="str">
        <f>"ИНН "&amp;INN&amp;", БИК "&amp;BIC&amp;", Р/С "&amp;PersonalAcc</f>
        <v>ИНН 7453197647, БИК 047501001, Р/С 40101810400000010801</v>
      </c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28"/>
      <c r="P593" s="28"/>
      <c r="Q593" s="28"/>
      <c r="R593" s="28"/>
      <c r="S593" s="28"/>
      <c r="T593" s="28"/>
      <c r="U593" s="28"/>
      <c r="V593" s="28"/>
      <c r="W593" s="15"/>
      <c r="X593" s="14"/>
      <c r="Y593" s="107" t="str">
        <f>"ИНН "&amp;INN&amp;", БИК "&amp;BIC&amp;", Р/С "&amp;PersonalAcc</f>
        <v>ИНН 7453197647, БИК 047501001, Р/С 40101810400000010801</v>
      </c>
      <c r="Z593" s="107"/>
      <c r="AA593" s="107"/>
      <c r="AB593" s="107"/>
      <c r="AC593" s="107"/>
      <c r="AD593" s="107"/>
      <c r="AE593" s="107"/>
      <c r="AF593" s="107"/>
      <c r="AG593" s="107"/>
      <c r="AH593" s="107"/>
      <c r="AI593" s="107"/>
      <c r="AJ593" s="107"/>
      <c r="AK593" s="107"/>
      <c r="AL593" s="28"/>
      <c r="AM593" s="28"/>
      <c r="AN593" s="28"/>
      <c r="AO593" s="28"/>
      <c r="AP593" s="28"/>
      <c r="AQ593" s="28"/>
      <c r="AR593" s="28"/>
      <c r="AS593" s="28"/>
      <c r="AT593" s="15"/>
    </row>
    <row r="594" spans="1:46" s="13" customFormat="1" ht="9.9499999999999993" customHeight="1" x14ac:dyDescent="0.2">
      <c r="A594" s="14"/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28"/>
      <c r="P594" s="28"/>
      <c r="Q594" s="28"/>
      <c r="R594" s="28"/>
      <c r="S594" s="28"/>
      <c r="T594" s="28"/>
      <c r="U594" s="28"/>
      <c r="V594" s="28"/>
      <c r="W594" s="15"/>
      <c r="X594" s="14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28"/>
      <c r="AM594" s="28"/>
      <c r="AN594" s="28"/>
      <c r="AO594" s="28"/>
      <c r="AP594" s="28"/>
      <c r="AQ594" s="28"/>
      <c r="AR594" s="28"/>
      <c r="AS594" s="28"/>
      <c r="AT594" s="15"/>
    </row>
    <row r="595" spans="1:46" s="13" customFormat="1" ht="6" customHeight="1" x14ac:dyDescent="0.2">
      <c r="A595" s="14"/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2"/>
      <c r="P595" s="12"/>
      <c r="Q595" s="12"/>
      <c r="R595" s="12"/>
      <c r="S595" s="12"/>
      <c r="T595" s="12"/>
      <c r="U595" s="12"/>
      <c r="V595" s="12"/>
      <c r="W595" s="15"/>
      <c r="X595" s="14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2"/>
      <c r="AM595" s="12"/>
      <c r="AN595" s="12"/>
      <c r="AO595" s="12"/>
      <c r="AP595" s="12"/>
      <c r="AQ595" s="12"/>
      <c r="AR595" s="12"/>
      <c r="AS595" s="12"/>
      <c r="AT595" s="15"/>
    </row>
    <row r="596" spans="1:46" s="13" customFormat="1" ht="8.1" customHeight="1" x14ac:dyDescent="0.2">
      <c r="A596" s="14"/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2"/>
      <c r="P596" s="12"/>
      <c r="Q596" s="12"/>
      <c r="R596" s="12"/>
      <c r="S596" s="12"/>
      <c r="T596" s="12"/>
      <c r="U596" s="12"/>
      <c r="V596" s="12"/>
      <c r="W596" s="15"/>
      <c r="X596" s="14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2"/>
      <c r="AM596" s="12"/>
      <c r="AN596" s="12"/>
      <c r="AO596" s="12"/>
      <c r="AP596" s="12"/>
      <c r="AQ596" s="12"/>
      <c r="AR596" s="12"/>
      <c r="AS596" s="12"/>
      <c r="AT596" s="15"/>
    </row>
    <row r="597" spans="1:46" s="13" customFormat="1" ht="8.1" customHeight="1" x14ac:dyDescent="0.2">
      <c r="A597" s="14"/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2"/>
      <c r="P597" s="12"/>
      <c r="Q597" s="12"/>
      <c r="R597" s="12"/>
      <c r="S597" s="12"/>
      <c r="T597" s="12"/>
      <c r="U597" s="12"/>
      <c r="V597" s="12"/>
      <c r="W597" s="15"/>
      <c r="X597" s="14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2"/>
      <c r="AM597" s="12"/>
      <c r="AN597" s="12"/>
      <c r="AO597" s="12"/>
      <c r="AP597" s="12"/>
      <c r="AQ597" s="12"/>
      <c r="AR597" s="12"/>
      <c r="AS597" s="12"/>
      <c r="AT597" s="15"/>
    </row>
    <row r="598" spans="1:46" s="13" customFormat="1" ht="9.9499999999999993" customHeight="1" x14ac:dyDescent="0.2">
      <c r="A598" s="14"/>
      <c r="B598" s="98" t="s">
        <v>444</v>
      </c>
      <c r="C598" s="98"/>
      <c r="D598" s="98"/>
      <c r="E598" s="98"/>
      <c r="F598" s="98"/>
      <c r="G598" s="98"/>
      <c r="H598" s="98"/>
      <c r="I598" s="98"/>
      <c r="J598" s="98"/>
      <c r="K598" s="98"/>
      <c r="L598" s="98"/>
      <c r="M598" s="98"/>
      <c r="N598" s="99"/>
      <c r="O598" s="12"/>
      <c r="P598" s="12"/>
      <c r="Q598" s="12"/>
      <c r="R598" s="12"/>
      <c r="S598" s="12"/>
      <c r="T598" s="12"/>
      <c r="U598" s="12"/>
      <c r="V598" s="12"/>
      <c r="W598" s="15"/>
      <c r="X598" s="14"/>
      <c r="Y598" s="98" t="s">
        <v>446</v>
      </c>
      <c r="Z598" s="98"/>
      <c r="AA598" s="98"/>
      <c r="AB598" s="98"/>
      <c r="AC598" s="98"/>
      <c r="AD598" s="98"/>
      <c r="AE598" s="98"/>
      <c r="AF598" s="98"/>
      <c r="AG598" s="98"/>
      <c r="AH598" s="98"/>
      <c r="AI598" s="98"/>
      <c r="AJ598" s="98"/>
      <c r="AK598" s="99"/>
      <c r="AL598" s="12"/>
      <c r="AM598" s="12"/>
      <c r="AN598" s="12"/>
      <c r="AO598" s="12"/>
      <c r="AP598" s="12"/>
      <c r="AQ598" s="12"/>
      <c r="AR598" s="12"/>
      <c r="AS598" s="12"/>
      <c r="AT598" s="15"/>
    </row>
    <row r="599" spans="1:46" s="13" customFormat="1" ht="8.1" customHeight="1" x14ac:dyDescent="0.2">
      <c r="A599" s="14"/>
      <c r="B599" s="98"/>
      <c r="C599" s="98"/>
      <c r="D599" s="98"/>
      <c r="E599" s="98"/>
      <c r="F599" s="98"/>
      <c r="G599" s="98"/>
      <c r="H599" s="98"/>
      <c r="I599" s="98"/>
      <c r="J599" s="98"/>
      <c r="K599" s="98"/>
      <c r="L599" s="98"/>
      <c r="M599" s="98"/>
      <c r="N599" s="99"/>
      <c r="O599" s="12"/>
      <c r="P599" s="12"/>
      <c r="Q599" s="12"/>
      <c r="R599" s="12"/>
      <c r="S599" s="12"/>
      <c r="T599" s="12"/>
      <c r="U599" s="12"/>
      <c r="V599" s="12"/>
      <c r="W599" s="15"/>
      <c r="X599" s="14"/>
      <c r="Y599" s="98"/>
      <c r="Z599" s="98"/>
      <c r="AA599" s="98"/>
      <c r="AB599" s="98"/>
      <c r="AC599" s="98"/>
      <c r="AD599" s="98"/>
      <c r="AE599" s="98"/>
      <c r="AF599" s="98"/>
      <c r="AG599" s="98"/>
      <c r="AH599" s="98"/>
      <c r="AI599" s="98"/>
      <c r="AJ599" s="98"/>
      <c r="AK599" s="99"/>
      <c r="AL599" s="12"/>
      <c r="AM599" s="12"/>
      <c r="AN599" s="12"/>
      <c r="AO599" s="12"/>
      <c r="AP599" s="12"/>
      <c r="AQ599" s="12"/>
      <c r="AR599" s="12"/>
      <c r="AS599" s="12"/>
      <c r="AT599" s="15"/>
    </row>
    <row r="600" spans="1:46" s="13" customFormat="1" ht="8.1" customHeight="1" x14ac:dyDescent="0.2">
      <c r="A600" s="14"/>
      <c r="B600" s="98" t="s">
        <v>337</v>
      </c>
      <c r="C600" s="98"/>
      <c r="D600" s="98"/>
      <c r="E600" s="98"/>
      <c r="F600" s="98"/>
      <c r="G600" s="98"/>
      <c r="H600" s="98"/>
      <c r="I600" s="98"/>
      <c r="J600" s="98"/>
      <c r="K600" s="98"/>
      <c r="L600" s="98"/>
      <c r="M600" s="98"/>
      <c r="N600" s="99"/>
      <c r="O600" s="12"/>
      <c r="P600" s="12"/>
      <c r="Q600" s="12"/>
      <c r="R600" s="12"/>
      <c r="S600" s="12"/>
      <c r="T600" s="12"/>
      <c r="U600" s="12"/>
      <c r="V600" s="12"/>
      <c r="W600" s="15"/>
      <c r="X600" s="14"/>
      <c r="Y600" s="98" t="s">
        <v>337</v>
      </c>
      <c r="Z600" s="98"/>
      <c r="AA600" s="98"/>
      <c r="AB600" s="98"/>
      <c r="AC600" s="98"/>
      <c r="AD600" s="98"/>
      <c r="AE600" s="98"/>
      <c r="AF600" s="98"/>
      <c r="AG600" s="98"/>
      <c r="AH600" s="98"/>
      <c r="AI600" s="98"/>
      <c r="AJ600" s="98"/>
      <c r="AK600" s="99"/>
      <c r="AL600" s="12"/>
      <c r="AM600" s="12"/>
      <c r="AN600" s="12"/>
      <c r="AO600" s="12"/>
      <c r="AP600" s="12"/>
      <c r="AQ600" s="12"/>
      <c r="AR600" s="12"/>
      <c r="AS600" s="12"/>
      <c r="AT600" s="15"/>
    </row>
    <row r="601" spans="1:46" s="13" customFormat="1" ht="9.9499999999999993" customHeight="1" x14ac:dyDescent="0.2">
      <c r="A601" s="14"/>
      <c r="B601" s="98"/>
      <c r="C601" s="98"/>
      <c r="D601" s="98"/>
      <c r="E601" s="98"/>
      <c r="F601" s="98"/>
      <c r="G601" s="98"/>
      <c r="H601" s="98"/>
      <c r="I601" s="98"/>
      <c r="J601" s="98"/>
      <c r="K601" s="98"/>
      <c r="L601" s="98"/>
      <c r="M601" s="98"/>
      <c r="N601" s="99"/>
      <c r="O601" s="12"/>
      <c r="P601" s="12"/>
      <c r="Q601" s="12"/>
      <c r="R601" s="12"/>
      <c r="S601" s="12"/>
      <c r="T601" s="12"/>
      <c r="U601" s="12"/>
      <c r="V601" s="12"/>
      <c r="W601" s="15"/>
      <c r="X601" s="14"/>
      <c r="Y601" s="98"/>
      <c r="Z601" s="98"/>
      <c r="AA601" s="98"/>
      <c r="AB601" s="98"/>
      <c r="AC601" s="98"/>
      <c r="AD601" s="98"/>
      <c r="AE601" s="98"/>
      <c r="AF601" s="98"/>
      <c r="AG601" s="98"/>
      <c r="AH601" s="98"/>
      <c r="AI601" s="98"/>
      <c r="AJ601" s="98"/>
      <c r="AK601" s="99"/>
      <c r="AL601" s="12"/>
      <c r="AM601" s="12"/>
      <c r="AN601" s="12"/>
      <c r="AO601" s="12"/>
      <c r="AP601" s="12"/>
      <c r="AQ601" s="12"/>
      <c r="AR601" s="12"/>
      <c r="AS601" s="12"/>
      <c r="AT601" s="15"/>
    </row>
    <row r="602" spans="1:46" s="13" customFormat="1" ht="8.1" customHeight="1" x14ac:dyDescent="0.2">
      <c r="A602" s="14"/>
      <c r="B602" s="98" t="s">
        <v>445</v>
      </c>
      <c r="C602" s="98"/>
      <c r="D602" s="98"/>
      <c r="E602" s="98"/>
      <c r="F602" s="98"/>
      <c r="G602" s="98"/>
      <c r="H602" s="98"/>
      <c r="I602" s="98"/>
      <c r="J602" s="98"/>
      <c r="K602" s="98"/>
      <c r="L602" s="98"/>
      <c r="M602" s="98"/>
      <c r="N602" s="99"/>
      <c r="O602" s="12"/>
      <c r="P602" s="12"/>
      <c r="Q602" s="12"/>
      <c r="R602" s="12"/>
      <c r="S602" s="12"/>
      <c r="T602" s="12"/>
      <c r="U602" s="12"/>
      <c r="V602" s="12"/>
      <c r="W602" s="15"/>
      <c r="X602" s="14"/>
      <c r="Y602" s="98" t="s">
        <v>368</v>
      </c>
      <c r="Z602" s="98"/>
      <c r="AA602" s="98"/>
      <c r="AB602" s="98"/>
      <c r="AC602" s="98"/>
      <c r="AD602" s="98"/>
      <c r="AE602" s="98"/>
      <c r="AF602" s="98"/>
      <c r="AG602" s="98"/>
      <c r="AH602" s="98"/>
      <c r="AI602" s="98"/>
      <c r="AJ602" s="98"/>
      <c r="AK602" s="99"/>
      <c r="AL602" s="12"/>
      <c r="AM602" s="12"/>
      <c r="AN602" s="12"/>
      <c r="AO602" s="12"/>
      <c r="AP602" s="12"/>
      <c r="AQ602" s="12"/>
      <c r="AR602" s="12"/>
      <c r="AS602" s="12"/>
      <c r="AT602" s="15"/>
    </row>
    <row r="603" spans="1:46" s="13" customFormat="1" ht="8.1" customHeight="1" x14ac:dyDescent="0.2">
      <c r="A603" s="14"/>
      <c r="B603" s="98"/>
      <c r="C603" s="98"/>
      <c r="D603" s="98"/>
      <c r="E603" s="98"/>
      <c r="F603" s="98"/>
      <c r="G603" s="98"/>
      <c r="H603" s="98"/>
      <c r="I603" s="98"/>
      <c r="J603" s="98"/>
      <c r="K603" s="98"/>
      <c r="L603" s="98"/>
      <c r="M603" s="98"/>
      <c r="N603" s="99"/>
      <c r="O603" s="12"/>
      <c r="P603" s="12"/>
      <c r="Q603" s="12"/>
      <c r="R603" s="12"/>
      <c r="S603" s="12"/>
      <c r="T603" s="12"/>
      <c r="U603" s="12"/>
      <c r="V603" s="12"/>
      <c r="W603" s="15"/>
      <c r="X603" s="14"/>
      <c r="Y603" s="98"/>
      <c r="Z603" s="98"/>
      <c r="AA603" s="98"/>
      <c r="AB603" s="98"/>
      <c r="AC603" s="98"/>
      <c r="AD603" s="98"/>
      <c r="AE603" s="98"/>
      <c r="AF603" s="98"/>
      <c r="AG603" s="98"/>
      <c r="AH603" s="98"/>
      <c r="AI603" s="98"/>
      <c r="AJ603" s="98"/>
      <c r="AK603" s="99"/>
      <c r="AL603" s="12"/>
      <c r="AM603" s="12"/>
      <c r="AN603" s="12"/>
      <c r="AO603" s="12"/>
      <c r="AP603" s="12"/>
      <c r="AQ603" s="12"/>
      <c r="AR603" s="12"/>
      <c r="AS603" s="12"/>
      <c r="AT603" s="15"/>
    </row>
    <row r="604" spans="1:46" s="13" customFormat="1" ht="9.9499999999999993" customHeight="1" x14ac:dyDescent="0.2">
      <c r="A604" s="14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5"/>
      <c r="X604" s="14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5"/>
    </row>
    <row r="605" spans="1:46" s="13" customFormat="1" ht="8.1" customHeight="1" x14ac:dyDescent="0.2">
      <c r="A605" s="14"/>
      <c r="B605" s="100" t="s">
        <v>305</v>
      </c>
      <c r="C605" s="100"/>
      <c r="D605" s="100"/>
      <c r="E605" s="100"/>
      <c r="F605" s="100"/>
      <c r="G605" s="100"/>
      <c r="H605" s="100"/>
      <c r="I605" s="100"/>
      <c r="J605" s="100"/>
      <c r="K605" s="100"/>
      <c r="L605" s="100"/>
      <c r="M605" s="100"/>
      <c r="N605" s="101"/>
      <c r="O605" s="12"/>
      <c r="P605" s="12"/>
      <c r="Q605" s="12"/>
      <c r="R605" s="12"/>
      <c r="S605" s="12"/>
      <c r="T605" s="12"/>
      <c r="U605" s="12"/>
      <c r="V605" s="12"/>
      <c r="W605" s="15"/>
      <c r="X605" s="14"/>
      <c r="Y605" s="100" t="s">
        <v>306</v>
      </c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1"/>
      <c r="AL605" s="12"/>
      <c r="AM605" s="12"/>
      <c r="AN605" s="12"/>
      <c r="AO605" s="12"/>
      <c r="AP605" s="12"/>
      <c r="AQ605" s="12"/>
      <c r="AR605" s="12"/>
      <c r="AS605" s="12"/>
      <c r="AT605" s="15"/>
    </row>
    <row r="606" spans="1:46" s="13" customFormat="1" ht="9.9499999999999993" customHeight="1" x14ac:dyDescent="0.2">
      <c r="A606" s="14"/>
      <c r="B606" s="100"/>
      <c r="C606" s="100"/>
      <c r="D606" s="100"/>
      <c r="E606" s="100"/>
      <c r="F606" s="100"/>
      <c r="G606" s="100"/>
      <c r="H606" s="100"/>
      <c r="I606" s="100"/>
      <c r="J606" s="100"/>
      <c r="K606" s="100"/>
      <c r="L606" s="100"/>
      <c r="M606" s="100"/>
      <c r="N606" s="101"/>
      <c r="O606" s="12"/>
      <c r="P606" s="12"/>
      <c r="Q606" s="12"/>
      <c r="R606" s="12"/>
      <c r="S606" s="12"/>
      <c r="T606" s="12"/>
      <c r="U606" s="12"/>
      <c r="V606" s="12"/>
      <c r="W606" s="15"/>
      <c r="X606" s="14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1"/>
      <c r="AL606" s="12"/>
      <c r="AM606" s="12"/>
      <c r="AN606" s="12"/>
      <c r="AO606" s="12"/>
      <c r="AP606" s="12"/>
      <c r="AQ606" s="12"/>
      <c r="AR606" s="12"/>
      <c r="AS606" s="12"/>
      <c r="AT606" s="15"/>
    </row>
    <row r="607" spans="1:46" s="13" customFormat="1" ht="9.9499999999999993" customHeight="1" x14ac:dyDescent="0.2">
      <c r="A607" s="14"/>
      <c r="B607" s="100"/>
      <c r="C607" s="100"/>
      <c r="D607" s="100"/>
      <c r="E607" s="100"/>
      <c r="F607" s="100"/>
      <c r="G607" s="100"/>
      <c r="H607" s="100"/>
      <c r="I607" s="100"/>
      <c r="J607" s="100"/>
      <c r="K607" s="100"/>
      <c r="L607" s="100"/>
      <c r="M607" s="100"/>
      <c r="N607" s="101"/>
      <c r="O607" s="12"/>
      <c r="P607" s="12"/>
      <c r="Q607" s="12"/>
      <c r="R607" s="12"/>
      <c r="S607" s="12"/>
      <c r="T607" s="12"/>
      <c r="U607" s="12"/>
      <c r="V607" s="12"/>
      <c r="W607" s="15"/>
      <c r="X607" s="14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1"/>
      <c r="AL607" s="12"/>
      <c r="AM607" s="12"/>
      <c r="AN607" s="12"/>
      <c r="AO607" s="12"/>
      <c r="AP607" s="12"/>
      <c r="AQ607" s="12"/>
      <c r="AR607" s="12"/>
      <c r="AS607" s="12"/>
      <c r="AT607" s="15"/>
    </row>
    <row r="608" spans="1:46" s="13" customFormat="1" ht="9.9499999999999993" customHeight="1" x14ac:dyDescent="0.2">
      <c r="A608" s="14"/>
      <c r="B608" s="100"/>
      <c r="C608" s="100"/>
      <c r="D608" s="100"/>
      <c r="E608" s="100"/>
      <c r="F608" s="100"/>
      <c r="G608" s="100"/>
      <c r="H608" s="100"/>
      <c r="I608" s="100"/>
      <c r="J608" s="100"/>
      <c r="K608" s="100"/>
      <c r="L608" s="100"/>
      <c r="M608" s="100"/>
      <c r="N608" s="101"/>
      <c r="O608" s="12"/>
      <c r="P608" s="12"/>
      <c r="Q608" s="12"/>
      <c r="R608" s="12"/>
      <c r="S608" s="12"/>
      <c r="T608" s="12"/>
      <c r="U608" s="12"/>
      <c r="V608" s="12"/>
      <c r="W608" s="15"/>
      <c r="X608" s="14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1"/>
      <c r="AL608" s="12"/>
      <c r="AM608" s="12"/>
      <c r="AN608" s="12"/>
      <c r="AO608" s="12"/>
      <c r="AP608" s="12"/>
      <c r="AQ608" s="12"/>
      <c r="AR608" s="12"/>
      <c r="AS608" s="12"/>
      <c r="AT608" s="15"/>
    </row>
    <row r="609" spans="1:46" s="13" customFormat="1" ht="6" customHeight="1" x14ac:dyDescent="0.2">
      <c r="A609" s="16"/>
      <c r="B609" s="102"/>
      <c r="C609" s="102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7"/>
      <c r="P609" s="17"/>
      <c r="Q609" s="17"/>
      <c r="R609" s="17"/>
      <c r="S609" s="17"/>
      <c r="T609" s="17"/>
      <c r="U609" s="17"/>
      <c r="V609" s="17"/>
      <c r="W609" s="18"/>
      <c r="X609" s="16"/>
      <c r="Y609" s="102"/>
      <c r="Z609" s="102"/>
      <c r="AA609" s="102"/>
      <c r="AB609" s="102"/>
      <c r="AC609" s="102"/>
      <c r="AD609" s="102"/>
      <c r="AE609" s="102"/>
      <c r="AF609" s="102"/>
      <c r="AG609" s="102"/>
      <c r="AH609" s="102"/>
      <c r="AI609" s="102"/>
      <c r="AJ609" s="102"/>
      <c r="AK609" s="102"/>
      <c r="AL609" s="17"/>
      <c r="AM609" s="17"/>
      <c r="AN609" s="17"/>
      <c r="AO609" s="17"/>
      <c r="AP609" s="17"/>
      <c r="AQ609" s="17"/>
      <c r="AR609" s="17"/>
      <c r="AS609" s="17"/>
      <c r="AT609" s="18"/>
    </row>
    <row r="610" spans="1:46" s="13" customFormat="1" ht="9.9499999999999993" customHeight="1" x14ac:dyDescent="0.2">
      <c r="A610" s="9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1"/>
      <c r="X610" s="9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1"/>
    </row>
    <row r="611" spans="1:46" s="13" customFormat="1" ht="12.75" customHeight="1" x14ac:dyDescent="0.2">
      <c r="A611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611" s="104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  <c r="V611" s="104"/>
      <c r="W611" s="105"/>
      <c r="X611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611" s="104"/>
      <c r="Z611" s="104"/>
      <c r="AA611" s="104"/>
      <c r="AB611" s="104"/>
      <c r="AC611" s="104"/>
      <c r="AD611" s="104"/>
      <c r="AE611" s="104"/>
      <c r="AF611" s="104"/>
      <c r="AG611" s="104"/>
      <c r="AH611" s="104"/>
      <c r="AI611" s="104"/>
      <c r="AJ611" s="104"/>
      <c r="AK611" s="104"/>
      <c r="AL611" s="104"/>
      <c r="AM611" s="104"/>
      <c r="AN611" s="104"/>
      <c r="AO611" s="104"/>
      <c r="AP611" s="104"/>
      <c r="AQ611" s="104"/>
      <c r="AR611" s="104"/>
      <c r="AS611" s="104"/>
      <c r="AT611" s="105"/>
    </row>
    <row r="612" spans="1:46" s="13" customFormat="1" ht="12.75" customHeight="1" x14ac:dyDescent="0.2">
      <c r="A612" s="106"/>
      <c r="B612" s="104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  <c r="V612" s="104"/>
      <c r="W612" s="105"/>
      <c r="X612" s="106"/>
      <c r="Y612" s="104"/>
      <c r="Z612" s="104"/>
      <c r="AA612" s="104"/>
      <c r="AB612" s="104"/>
      <c r="AC612" s="104"/>
      <c r="AD612" s="104"/>
      <c r="AE612" s="104"/>
      <c r="AF612" s="104"/>
      <c r="AG612" s="104"/>
      <c r="AH612" s="104"/>
      <c r="AI612" s="104"/>
      <c r="AJ612" s="104"/>
      <c r="AK612" s="104"/>
      <c r="AL612" s="104"/>
      <c r="AM612" s="104"/>
      <c r="AN612" s="104"/>
      <c r="AO612" s="104"/>
      <c r="AP612" s="104"/>
      <c r="AQ612" s="104"/>
      <c r="AR612" s="104"/>
      <c r="AS612" s="104"/>
      <c r="AT612" s="105"/>
    </row>
    <row r="613" spans="1:46" s="13" customFormat="1" ht="6" customHeight="1" x14ac:dyDescent="0.2">
      <c r="A613" s="14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5"/>
      <c r="X613" s="14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5"/>
    </row>
    <row r="614" spans="1:46" s="13" customFormat="1" ht="9.9499999999999993" customHeight="1" x14ac:dyDescent="0.2">
      <c r="A614" s="14"/>
      <c r="B614" s="107" t="str">
        <f>"ИНН "&amp;INN&amp;", БИК "&amp;BIC&amp;", Р/С "&amp;PersonalAcc</f>
        <v>ИНН 7453197647, БИК 047501001, Р/С 40101810400000010801</v>
      </c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28"/>
      <c r="P614" s="28"/>
      <c r="Q614" s="28"/>
      <c r="R614" s="28"/>
      <c r="S614" s="28"/>
      <c r="T614" s="28"/>
      <c r="U614" s="28"/>
      <c r="V614" s="28"/>
      <c r="W614" s="15"/>
      <c r="X614" s="14"/>
      <c r="Y614" s="107" t="str">
        <f>"ИНН "&amp;INN&amp;", БИК "&amp;BIC&amp;", Р/С "&amp;PersonalAcc</f>
        <v>ИНН 7453197647, БИК 047501001, Р/С 40101810400000010801</v>
      </c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28"/>
      <c r="AM614" s="28"/>
      <c r="AN614" s="28"/>
      <c r="AO614" s="28"/>
      <c r="AP614" s="28"/>
      <c r="AQ614" s="28"/>
      <c r="AR614" s="28"/>
      <c r="AS614" s="28"/>
      <c r="AT614" s="15"/>
    </row>
    <row r="615" spans="1:46" s="13" customFormat="1" ht="9.9499999999999993" customHeight="1" x14ac:dyDescent="0.2">
      <c r="A615" s="14"/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28"/>
      <c r="P615" s="28"/>
      <c r="Q615" s="28"/>
      <c r="R615" s="28"/>
      <c r="S615" s="28"/>
      <c r="T615" s="28"/>
      <c r="U615" s="28"/>
      <c r="V615" s="28"/>
      <c r="W615" s="15"/>
      <c r="X615" s="14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28"/>
      <c r="AM615" s="28"/>
      <c r="AN615" s="28"/>
      <c r="AO615" s="28"/>
      <c r="AP615" s="28"/>
      <c r="AQ615" s="28"/>
      <c r="AR615" s="28"/>
      <c r="AS615" s="28"/>
      <c r="AT615" s="15"/>
    </row>
    <row r="616" spans="1:46" s="13" customFormat="1" ht="6" customHeight="1" x14ac:dyDescent="0.2">
      <c r="A616" s="14"/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2"/>
      <c r="P616" s="12"/>
      <c r="Q616" s="12"/>
      <c r="R616" s="12"/>
      <c r="S616" s="12"/>
      <c r="T616" s="12"/>
      <c r="U616" s="12"/>
      <c r="V616" s="12"/>
      <c r="W616" s="15"/>
      <c r="X616" s="14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2"/>
      <c r="AM616" s="12"/>
      <c r="AN616" s="12"/>
      <c r="AO616" s="12"/>
      <c r="AP616" s="12"/>
      <c r="AQ616" s="12"/>
      <c r="AR616" s="12"/>
      <c r="AS616" s="12"/>
      <c r="AT616" s="15"/>
    </row>
    <row r="617" spans="1:46" s="13" customFormat="1" ht="8.1" customHeight="1" x14ac:dyDescent="0.2">
      <c r="A617" s="14"/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2"/>
      <c r="P617" s="12"/>
      <c r="Q617" s="12"/>
      <c r="R617" s="12"/>
      <c r="S617" s="12"/>
      <c r="T617" s="12"/>
      <c r="U617" s="12"/>
      <c r="V617" s="12"/>
      <c r="W617" s="15"/>
      <c r="X617" s="14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2"/>
      <c r="AM617" s="12"/>
      <c r="AN617" s="12"/>
      <c r="AO617" s="12"/>
      <c r="AP617" s="12"/>
      <c r="AQ617" s="12"/>
      <c r="AR617" s="12"/>
      <c r="AS617" s="12"/>
      <c r="AT617" s="15"/>
    </row>
    <row r="618" spans="1:46" s="13" customFormat="1" ht="8.1" customHeight="1" x14ac:dyDescent="0.2">
      <c r="A618" s="14"/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2"/>
      <c r="P618" s="12"/>
      <c r="Q618" s="12"/>
      <c r="R618" s="12"/>
      <c r="S618" s="12"/>
      <c r="T618" s="12"/>
      <c r="U618" s="12"/>
      <c r="V618" s="12"/>
      <c r="W618" s="15"/>
      <c r="X618" s="14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2"/>
      <c r="AM618" s="12"/>
      <c r="AN618" s="12"/>
      <c r="AO618" s="12"/>
      <c r="AP618" s="12"/>
      <c r="AQ618" s="12"/>
      <c r="AR618" s="12"/>
      <c r="AS618" s="12"/>
      <c r="AT618" s="15"/>
    </row>
    <row r="619" spans="1:46" s="13" customFormat="1" ht="9.9499999999999993" customHeight="1" x14ac:dyDescent="0.2">
      <c r="A619" s="14"/>
      <c r="B619" s="98" t="s">
        <v>447</v>
      </c>
      <c r="C619" s="98"/>
      <c r="D619" s="98"/>
      <c r="E619" s="98"/>
      <c r="F619" s="98"/>
      <c r="G619" s="98"/>
      <c r="H619" s="98"/>
      <c r="I619" s="98"/>
      <c r="J619" s="98"/>
      <c r="K619" s="98"/>
      <c r="L619" s="98"/>
      <c r="M619" s="98"/>
      <c r="N619" s="99"/>
      <c r="O619" s="12"/>
      <c r="P619" s="12"/>
      <c r="Q619" s="12"/>
      <c r="R619" s="12"/>
      <c r="S619" s="12"/>
      <c r="T619" s="12"/>
      <c r="U619" s="12"/>
      <c r="V619" s="12"/>
      <c r="W619" s="15"/>
      <c r="X619" s="14"/>
      <c r="Y619" s="98" t="s">
        <v>449</v>
      </c>
      <c r="Z619" s="98"/>
      <c r="AA619" s="98"/>
      <c r="AB619" s="98"/>
      <c r="AC619" s="98"/>
      <c r="AD619" s="98"/>
      <c r="AE619" s="98"/>
      <c r="AF619" s="98"/>
      <c r="AG619" s="98"/>
      <c r="AH619" s="98"/>
      <c r="AI619" s="98"/>
      <c r="AJ619" s="98"/>
      <c r="AK619" s="99"/>
      <c r="AL619" s="12"/>
      <c r="AM619" s="12"/>
      <c r="AN619" s="12"/>
      <c r="AO619" s="12"/>
      <c r="AP619" s="12"/>
      <c r="AQ619" s="12"/>
      <c r="AR619" s="12"/>
      <c r="AS619" s="12"/>
      <c r="AT619" s="15"/>
    </row>
    <row r="620" spans="1:46" s="13" customFormat="1" ht="8.1" customHeight="1" x14ac:dyDescent="0.2">
      <c r="A620" s="14"/>
      <c r="B620" s="98"/>
      <c r="C620" s="98"/>
      <c r="D620" s="98"/>
      <c r="E620" s="98"/>
      <c r="F620" s="98"/>
      <c r="G620" s="98"/>
      <c r="H620" s="98"/>
      <c r="I620" s="98"/>
      <c r="J620" s="98"/>
      <c r="K620" s="98"/>
      <c r="L620" s="98"/>
      <c r="M620" s="98"/>
      <c r="N620" s="99"/>
      <c r="O620" s="12"/>
      <c r="P620" s="12"/>
      <c r="Q620" s="12"/>
      <c r="R620" s="12"/>
      <c r="S620" s="12"/>
      <c r="T620" s="12"/>
      <c r="U620" s="12"/>
      <c r="V620" s="12"/>
      <c r="W620" s="15"/>
      <c r="X620" s="14"/>
      <c r="Y620" s="98"/>
      <c r="Z620" s="98"/>
      <c r="AA620" s="98"/>
      <c r="AB620" s="98"/>
      <c r="AC620" s="98"/>
      <c r="AD620" s="98"/>
      <c r="AE620" s="98"/>
      <c r="AF620" s="98"/>
      <c r="AG620" s="98"/>
      <c r="AH620" s="98"/>
      <c r="AI620" s="98"/>
      <c r="AJ620" s="98"/>
      <c r="AK620" s="99"/>
      <c r="AL620" s="12"/>
      <c r="AM620" s="12"/>
      <c r="AN620" s="12"/>
      <c r="AO620" s="12"/>
      <c r="AP620" s="12"/>
      <c r="AQ620" s="12"/>
      <c r="AR620" s="12"/>
      <c r="AS620" s="12"/>
      <c r="AT620" s="15"/>
    </row>
    <row r="621" spans="1:46" s="13" customFormat="1" ht="8.1" customHeight="1" x14ac:dyDescent="0.2">
      <c r="A621" s="14"/>
      <c r="B621" s="98" t="s">
        <v>337</v>
      </c>
      <c r="C621" s="98"/>
      <c r="D621" s="98"/>
      <c r="E621" s="98"/>
      <c r="F621" s="98"/>
      <c r="G621" s="98"/>
      <c r="H621" s="98"/>
      <c r="I621" s="98"/>
      <c r="J621" s="98"/>
      <c r="K621" s="98"/>
      <c r="L621" s="98"/>
      <c r="M621" s="98"/>
      <c r="N621" s="99"/>
      <c r="O621" s="12"/>
      <c r="P621" s="12"/>
      <c r="Q621" s="12"/>
      <c r="R621" s="12"/>
      <c r="S621" s="12"/>
      <c r="T621" s="12"/>
      <c r="U621" s="12"/>
      <c r="V621" s="12"/>
      <c r="W621" s="15"/>
      <c r="X621" s="14"/>
      <c r="Y621" s="98" t="s">
        <v>337</v>
      </c>
      <c r="Z621" s="98"/>
      <c r="AA621" s="98"/>
      <c r="AB621" s="98"/>
      <c r="AC621" s="98"/>
      <c r="AD621" s="98"/>
      <c r="AE621" s="98"/>
      <c r="AF621" s="98"/>
      <c r="AG621" s="98"/>
      <c r="AH621" s="98"/>
      <c r="AI621" s="98"/>
      <c r="AJ621" s="98"/>
      <c r="AK621" s="99"/>
      <c r="AL621" s="12"/>
      <c r="AM621" s="12"/>
      <c r="AN621" s="12"/>
      <c r="AO621" s="12"/>
      <c r="AP621" s="12"/>
      <c r="AQ621" s="12"/>
      <c r="AR621" s="12"/>
      <c r="AS621" s="12"/>
      <c r="AT621" s="15"/>
    </row>
    <row r="622" spans="1:46" s="13" customFormat="1" ht="9.9499999999999993" customHeight="1" x14ac:dyDescent="0.2">
      <c r="A622" s="14"/>
      <c r="B622" s="98"/>
      <c r="C622" s="98"/>
      <c r="D622" s="98"/>
      <c r="E622" s="98"/>
      <c r="F622" s="98"/>
      <c r="G622" s="98"/>
      <c r="H622" s="98"/>
      <c r="I622" s="98"/>
      <c r="J622" s="98"/>
      <c r="K622" s="98"/>
      <c r="L622" s="98"/>
      <c r="M622" s="98"/>
      <c r="N622" s="99"/>
      <c r="O622" s="12"/>
      <c r="P622" s="12"/>
      <c r="Q622" s="12"/>
      <c r="R622" s="12"/>
      <c r="S622" s="12"/>
      <c r="T622" s="12"/>
      <c r="U622" s="12"/>
      <c r="V622" s="12"/>
      <c r="W622" s="15"/>
      <c r="X622" s="14"/>
      <c r="Y622" s="98"/>
      <c r="Z622" s="98"/>
      <c r="AA622" s="98"/>
      <c r="AB622" s="98"/>
      <c r="AC622" s="98"/>
      <c r="AD622" s="98"/>
      <c r="AE622" s="98"/>
      <c r="AF622" s="98"/>
      <c r="AG622" s="98"/>
      <c r="AH622" s="98"/>
      <c r="AI622" s="98"/>
      <c r="AJ622" s="98"/>
      <c r="AK622" s="99"/>
      <c r="AL622" s="12"/>
      <c r="AM622" s="12"/>
      <c r="AN622" s="12"/>
      <c r="AO622" s="12"/>
      <c r="AP622" s="12"/>
      <c r="AQ622" s="12"/>
      <c r="AR622" s="12"/>
      <c r="AS622" s="12"/>
      <c r="AT622" s="15"/>
    </row>
    <row r="623" spans="1:46" s="13" customFormat="1" ht="8.1" customHeight="1" x14ac:dyDescent="0.2">
      <c r="A623" s="14"/>
      <c r="B623" s="98" t="s">
        <v>448</v>
      </c>
      <c r="C623" s="98"/>
      <c r="D623" s="98"/>
      <c r="E623" s="98"/>
      <c r="F623" s="98"/>
      <c r="G623" s="98"/>
      <c r="H623" s="98"/>
      <c r="I623" s="98"/>
      <c r="J623" s="98"/>
      <c r="K623" s="98"/>
      <c r="L623" s="98"/>
      <c r="M623" s="98"/>
      <c r="N623" s="99"/>
      <c r="O623" s="12"/>
      <c r="P623" s="12"/>
      <c r="Q623" s="12"/>
      <c r="R623" s="12"/>
      <c r="S623" s="12"/>
      <c r="T623" s="12"/>
      <c r="U623" s="12"/>
      <c r="V623" s="12"/>
      <c r="W623" s="15"/>
      <c r="X623" s="14"/>
      <c r="Y623" s="98" t="s">
        <v>450</v>
      </c>
      <c r="Z623" s="98"/>
      <c r="AA623" s="98"/>
      <c r="AB623" s="98"/>
      <c r="AC623" s="98"/>
      <c r="AD623" s="98"/>
      <c r="AE623" s="98"/>
      <c r="AF623" s="98"/>
      <c r="AG623" s="98"/>
      <c r="AH623" s="98"/>
      <c r="AI623" s="98"/>
      <c r="AJ623" s="98"/>
      <c r="AK623" s="99"/>
      <c r="AL623" s="12"/>
      <c r="AM623" s="12"/>
      <c r="AN623" s="12"/>
      <c r="AO623" s="12"/>
      <c r="AP623" s="12"/>
      <c r="AQ623" s="12"/>
      <c r="AR623" s="12"/>
      <c r="AS623" s="12"/>
      <c r="AT623" s="15"/>
    </row>
    <row r="624" spans="1:46" s="13" customFormat="1" ht="8.1" customHeight="1" x14ac:dyDescent="0.2">
      <c r="A624" s="14"/>
      <c r="B624" s="98"/>
      <c r="C624" s="98"/>
      <c r="D624" s="98"/>
      <c r="E624" s="98"/>
      <c r="F624" s="98"/>
      <c r="G624" s="98"/>
      <c r="H624" s="98"/>
      <c r="I624" s="98"/>
      <c r="J624" s="98"/>
      <c r="K624" s="98"/>
      <c r="L624" s="98"/>
      <c r="M624" s="98"/>
      <c r="N624" s="99"/>
      <c r="O624" s="12"/>
      <c r="P624" s="12"/>
      <c r="Q624" s="12"/>
      <c r="R624" s="12"/>
      <c r="S624" s="12"/>
      <c r="T624" s="12"/>
      <c r="U624" s="12"/>
      <c r="V624" s="12"/>
      <c r="W624" s="15"/>
      <c r="X624" s="14"/>
      <c r="Y624" s="98"/>
      <c r="Z624" s="98"/>
      <c r="AA624" s="98"/>
      <c r="AB624" s="98"/>
      <c r="AC624" s="98"/>
      <c r="AD624" s="98"/>
      <c r="AE624" s="98"/>
      <c r="AF624" s="98"/>
      <c r="AG624" s="98"/>
      <c r="AH624" s="98"/>
      <c r="AI624" s="98"/>
      <c r="AJ624" s="98"/>
      <c r="AK624" s="99"/>
      <c r="AL624" s="12"/>
      <c r="AM624" s="12"/>
      <c r="AN624" s="12"/>
      <c r="AO624" s="12"/>
      <c r="AP624" s="12"/>
      <c r="AQ624" s="12"/>
      <c r="AR624" s="12"/>
      <c r="AS624" s="12"/>
      <c r="AT624" s="15"/>
    </row>
    <row r="625" spans="1:46" s="13" customFormat="1" ht="9.9499999999999993" customHeight="1" x14ac:dyDescent="0.2">
      <c r="A625" s="14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5"/>
      <c r="X625" s="14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5"/>
    </row>
    <row r="626" spans="1:46" s="13" customFormat="1" ht="8.1" customHeight="1" x14ac:dyDescent="0.2">
      <c r="A626" s="14"/>
      <c r="B626" s="100" t="s">
        <v>307</v>
      </c>
      <c r="C626" s="100"/>
      <c r="D626" s="100"/>
      <c r="E626" s="100"/>
      <c r="F626" s="100"/>
      <c r="G626" s="100"/>
      <c r="H626" s="100"/>
      <c r="I626" s="100"/>
      <c r="J626" s="100"/>
      <c r="K626" s="100"/>
      <c r="L626" s="100"/>
      <c r="M626" s="100"/>
      <c r="N626" s="101"/>
      <c r="O626" s="12"/>
      <c r="P626" s="12"/>
      <c r="Q626" s="12"/>
      <c r="R626" s="12"/>
      <c r="S626" s="12"/>
      <c r="T626" s="12"/>
      <c r="U626" s="12"/>
      <c r="V626" s="12"/>
      <c r="W626" s="15"/>
      <c r="X626" s="14"/>
      <c r="Y626" s="100" t="s">
        <v>308</v>
      </c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1"/>
      <c r="AL626" s="12"/>
      <c r="AM626" s="12"/>
      <c r="AN626" s="12"/>
      <c r="AO626" s="12"/>
      <c r="AP626" s="12"/>
      <c r="AQ626" s="12"/>
      <c r="AR626" s="12"/>
      <c r="AS626" s="12"/>
      <c r="AT626" s="15"/>
    </row>
    <row r="627" spans="1:46" s="13" customFormat="1" ht="9.9499999999999993" customHeight="1" x14ac:dyDescent="0.2">
      <c r="A627" s="14"/>
      <c r="B627" s="100"/>
      <c r="C627" s="100"/>
      <c r="D627" s="100"/>
      <c r="E627" s="100"/>
      <c r="F627" s="100"/>
      <c r="G627" s="100"/>
      <c r="H627" s="100"/>
      <c r="I627" s="100"/>
      <c r="J627" s="100"/>
      <c r="K627" s="100"/>
      <c r="L627" s="100"/>
      <c r="M627" s="100"/>
      <c r="N627" s="101"/>
      <c r="O627" s="12"/>
      <c r="P627" s="12"/>
      <c r="Q627" s="12"/>
      <c r="R627" s="12"/>
      <c r="S627" s="12"/>
      <c r="T627" s="12"/>
      <c r="U627" s="12"/>
      <c r="V627" s="12"/>
      <c r="W627" s="15"/>
      <c r="X627" s="14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1"/>
      <c r="AL627" s="12"/>
      <c r="AM627" s="12"/>
      <c r="AN627" s="12"/>
      <c r="AO627" s="12"/>
      <c r="AP627" s="12"/>
      <c r="AQ627" s="12"/>
      <c r="AR627" s="12"/>
      <c r="AS627" s="12"/>
      <c r="AT627" s="15"/>
    </row>
    <row r="628" spans="1:46" s="13" customFormat="1" ht="9.9499999999999993" customHeight="1" x14ac:dyDescent="0.2">
      <c r="A628" s="14"/>
      <c r="B628" s="100"/>
      <c r="C628" s="100"/>
      <c r="D628" s="100"/>
      <c r="E628" s="100"/>
      <c r="F628" s="100"/>
      <c r="G628" s="100"/>
      <c r="H628" s="100"/>
      <c r="I628" s="100"/>
      <c r="J628" s="100"/>
      <c r="K628" s="100"/>
      <c r="L628" s="100"/>
      <c r="M628" s="100"/>
      <c r="N628" s="101"/>
      <c r="O628" s="12"/>
      <c r="P628" s="12"/>
      <c r="Q628" s="12"/>
      <c r="R628" s="12"/>
      <c r="S628" s="12"/>
      <c r="T628" s="12"/>
      <c r="U628" s="12"/>
      <c r="V628" s="12"/>
      <c r="W628" s="15"/>
      <c r="X628" s="14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1"/>
      <c r="AL628" s="12"/>
      <c r="AM628" s="12"/>
      <c r="AN628" s="12"/>
      <c r="AO628" s="12"/>
      <c r="AP628" s="12"/>
      <c r="AQ628" s="12"/>
      <c r="AR628" s="12"/>
      <c r="AS628" s="12"/>
      <c r="AT628" s="15"/>
    </row>
    <row r="629" spans="1:46" s="13" customFormat="1" ht="9.9499999999999993" customHeight="1" x14ac:dyDescent="0.2">
      <c r="A629" s="14"/>
      <c r="B629" s="100"/>
      <c r="C629" s="100"/>
      <c r="D629" s="100"/>
      <c r="E629" s="100"/>
      <c r="F629" s="100"/>
      <c r="G629" s="100"/>
      <c r="H629" s="100"/>
      <c r="I629" s="100"/>
      <c r="J629" s="100"/>
      <c r="K629" s="100"/>
      <c r="L629" s="100"/>
      <c r="M629" s="100"/>
      <c r="N629" s="101"/>
      <c r="O629" s="12"/>
      <c r="P629" s="12"/>
      <c r="Q629" s="12"/>
      <c r="R629" s="12"/>
      <c r="S629" s="12"/>
      <c r="T629" s="12"/>
      <c r="U629" s="12"/>
      <c r="V629" s="12"/>
      <c r="W629" s="15"/>
      <c r="X629" s="14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1"/>
      <c r="AL629" s="12"/>
      <c r="AM629" s="12"/>
      <c r="AN629" s="12"/>
      <c r="AO629" s="12"/>
      <c r="AP629" s="12"/>
      <c r="AQ629" s="12"/>
      <c r="AR629" s="12"/>
      <c r="AS629" s="12"/>
      <c r="AT629" s="15"/>
    </row>
    <row r="630" spans="1:46" s="13" customFormat="1" ht="6" customHeight="1" x14ac:dyDescent="0.2">
      <c r="A630" s="16"/>
      <c r="B630" s="102"/>
      <c r="C630" s="102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  <c r="N630" s="102"/>
      <c r="O630" s="17"/>
      <c r="P630" s="17"/>
      <c r="Q630" s="17"/>
      <c r="R630" s="17"/>
      <c r="S630" s="17"/>
      <c r="T630" s="17"/>
      <c r="U630" s="17"/>
      <c r="V630" s="17"/>
      <c r="W630" s="18"/>
      <c r="X630" s="16"/>
      <c r="Y630" s="102"/>
      <c r="Z630" s="102"/>
      <c r="AA630" s="102"/>
      <c r="AB630" s="102"/>
      <c r="AC630" s="102"/>
      <c r="AD630" s="102"/>
      <c r="AE630" s="102"/>
      <c r="AF630" s="102"/>
      <c r="AG630" s="102"/>
      <c r="AH630" s="102"/>
      <c r="AI630" s="102"/>
      <c r="AJ630" s="102"/>
      <c r="AK630" s="102"/>
      <c r="AL630" s="17"/>
      <c r="AM630" s="17"/>
      <c r="AN630" s="17"/>
      <c r="AO630" s="17"/>
      <c r="AP630" s="17"/>
      <c r="AQ630" s="17"/>
      <c r="AR630" s="17"/>
      <c r="AS630" s="17"/>
      <c r="AT630" s="18"/>
    </row>
    <row r="631" spans="1:46" s="12" customFormat="1" ht="6.75" customHeight="1" x14ac:dyDescent="0.2">
      <c r="A631" s="9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1"/>
      <c r="X631" s="9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1"/>
    </row>
    <row r="632" spans="1:46" s="13" customFormat="1" ht="12.75" customHeight="1" x14ac:dyDescent="0.2">
      <c r="A63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632" s="109"/>
      <c r="C632" s="109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10"/>
      <c r="X63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632" s="104"/>
      <c r="Z632" s="104"/>
      <c r="AA632" s="104"/>
      <c r="AB632" s="104"/>
      <c r="AC632" s="104"/>
      <c r="AD632" s="104"/>
      <c r="AE632" s="104"/>
      <c r="AF632" s="104"/>
      <c r="AG632" s="104"/>
      <c r="AH632" s="104"/>
      <c r="AI632" s="104"/>
      <c r="AJ632" s="104"/>
      <c r="AK632" s="104"/>
      <c r="AL632" s="104"/>
      <c r="AM632" s="104"/>
      <c r="AN632" s="104"/>
      <c r="AO632" s="104"/>
      <c r="AP632" s="104"/>
      <c r="AQ632" s="104"/>
      <c r="AR632" s="104"/>
      <c r="AS632" s="104"/>
      <c r="AT632" s="105"/>
    </row>
    <row r="633" spans="1:46" s="13" customFormat="1" ht="12.75" customHeight="1" x14ac:dyDescent="0.2">
      <c r="A633" s="103"/>
      <c r="B633" s="109"/>
      <c r="C633" s="109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10"/>
      <c r="X633" s="106"/>
      <c r="Y633" s="104"/>
      <c r="Z633" s="104"/>
      <c r="AA633" s="104"/>
      <c r="AB633" s="104"/>
      <c r="AC633" s="104"/>
      <c r="AD633" s="104"/>
      <c r="AE633" s="104"/>
      <c r="AF633" s="104"/>
      <c r="AG633" s="104"/>
      <c r="AH633" s="104"/>
      <c r="AI633" s="104"/>
      <c r="AJ633" s="104"/>
      <c r="AK633" s="104"/>
      <c r="AL633" s="104"/>
      <c r="AM633" s="104"/>
      <c r="AN633" s="104"/>
      <c r="AO633" s="104"/>
      <c r="AP633" s="104"/>
      <c r="AQ633" s="104"/>
      <c r="AR633" s="104"/>
      <c r="AS633" s="104"/>
      <c r="AT633" s="105"/>
    </row>
    <row r="634" spans="1:46" s="13" customFormat="1" ht="6" customHeight="1" x14ac:dyDescent="0.2">
      <c r="A634" s="103"/>
      <c r="B634" s="109"/>
      <c r="C634" s="109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  <c r="V634" s="109"/>
      <c r="W634" s="110"/>
      <c r="X634" s="14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5"/>
    </row>
    <row r="635" spans="1:46" s="13" customFormat="1" ht="9.9499999999999993" customHeight="1" x14ac:dyDescent="0.2">
      <c r="A635" s="14"/>
      <c r="B635" s="108" t="str">
        <f>"ИНН "&amp;INN&amp;", БИК "&amp;BIC&amp;", Р/С "&amp;PersonalAcc</f>
        <v>ИНН 7453197647, БИК 047501001, Р/С 40101810400000010801</v>
      </c>
      <c r="C635" s="108"/>
      <c r="D635" s="108"/>
      <c r="E635" s="108"/>
      <c r="F635" s="108"/>
      <c r="G635" s="108"/>
      <c r="H635" s="108"/>
      <c r="I635" s="108"/>
      <c r="J635" s="108"/>
      <c r="K635" s="108"/>
      <c r="L635" s="108"/>
      <c r="M635" s="108"/>
      <c r="N635" s="108"/>
      <c r="O635" s="28"/>
      <c r="P635" s="28"/>
      <c r="Q635" s="28"/>
      <c r="R635" s="28"/>
      <c r="S635" s="28"/>
      <c r="T635" s="28"/>
      <c r="U635" s="28"/>
      <c r="V635" s="28"/>
      <c r="W635" s="15"/>
      <c r="X635" s="14"/>
      <c r="Y635" s="107" t="str">
        <f>"ИНН "&amp;INN&amp;", БИК "&amp;BIC&amp;", Р/С "&amp;PersonalAcc</f>
        <v>ИНН 7453197647, БИК 047501001, Р/С 40101810400000010801</v>
      </c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28"/>
      <c r="AM635" s="28"/>
      <c r="AN635" s="28"/>
      <c r="AO635" s="28"/>
      <c r="AP635" s="28"/>
      <c r="AQ635" s="28"/>
      <c r="AR635" s="28"/>
      <c r="AS635" s="28"/>
      <c r="AT635" s="15"/>
    </row>
    <row r="636" spans="1:46" s="13" customFormat="1" ht="9.9499999999999993" customHeight="1" x14ac:dyDescent="0.2">
      <c r="A636" s="14"/>
      <c r="B636" s="108"/>
      <c r="C636" s="108"/>
      <c r="D636" s="108"/>
      <c r="E636" s="108"/>
      <c r="F636" s="108"/>
      <c r="G636" s="108"/>
      <c r="H636" s="108"/>
      <c r="I636" s="108"/>
      <c r="J636" s="108"/>
      <c r="K636" s="108"/>
      <c r="L636" s="108"/>
      <c r="M636" s="108"/>
      <c r="N636" s="108"/>
      <c r="O636" s="28"/>
      <c r="P636" s="28"/>
      <c r="Q636" s="28"/>
      <c r="R636" s="28"/>
      <c r="S636" s="28"/>
      <c r="T636" s="28"/>
      <c r="U636" s="28"/>
      <c r="V636" s="28"/>
      <c r="W636" s="15"/>
      <c r="X636" s="14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28"/>
      <c r="AM636" s="28"/>
      <c r="AN636" s="28"/>
      <c r="AO636" s="28"/>
      <c r="AP636" s="28"/>
      <c r="AQ636" s="28"/>
      <c r="AR636" s="28"/>
      <c r="AS636" s="28"/>
      <c r="AT636" s="15"/>
    </row>
    <row r="637" spans="1:46" s="13" customFormat="1" ht="6" customHeight="1" x14ac:dyDescent="0.2">
      <c r="A637" s="14"/>
      <c r="B637" s="108"/>
      <c r="C637" s="108"/>
      <c r="D637" s="108"/>
      <c r="E637" s="108"/>
      <c r="F637" s="108"/>
      <c r="G637" s="108"/>
      <c r="H637" s="108"/>
      <c r="I637" s="108"/>
      <c r="J637" s="108"/>
      <c r="K637" s="108"/>
      <c r="L637" s="108"/>
      <c r="M637" s="108"/>
      <c r="N637" s="108"/>
      <c r="O637" s="12"/>
      <c r="P637" s="12"/>
      <c r="Q637" s="12"/>
      <c r="R637" s="12"/>
      <c r="S637" s="12"/>
      <c r="T637" s="12"/>
      <c r="U637" s="12"/>
      <c r="V637" s="12"/>
      <c r="W637" s="15"/>
      <c r="X637" s="14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2"/>
      <c r="AM637" s="12"/>
      <c r="AN637" s="12"/>
      <c r="AO637" s="12"/>
      <c r="AP637" s="12"/>
      <c r="AQ637" s="12"/>
      <c r="AR637" s="12"/>
      <c r="AS637" s="12"/>
      <c r="AT637" s="15"/>
    </row>
    <row r="638" spans="1:46" s="13" customFormat="1" ht="8.1" customHeight="1" x14ac:dyDescent="0.2">
      <c r="A638" s="14"/>
      <c r="B638" s="108"/>
      <c r="C638" s="108"/>
      <c r="D638" s="108"/>
      <c r="E638" s="108"/>
      <c r="F638" s="108"/>
      <c r="G638" s="108"/>
      <c r="H638" s="108"/>
      <c r="I638" s="108"/>
      <c r="J638" s="108"/>
      <c r="K638" s="108"/>
      <c r="L638" s="108"/>
      <c r="M638" s="108"/>
      <c r="N638" s="108"/>
      <c r="O638" s="12"/>
      <c r="P638" s="12"/>
      <c r="Q638" s="12"/>
      <c r="R638" s="12"/>
      <c r="S638" s="12"/>
      <c r="T638" s="12"/>
      <c r="U638" s="12"/>
      <c r="V638" s="12"/>
      <c r="W638" s="15"/>
      <c r="X638" s="14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2"/>
      <c r="AM638" s="12"/>
      <c r="AN638" s="12"/>
      <c r="AO638" s="12"/>
      <c r="AP638" s="12"/>
      <c r="AQ638" s="12"/>
      <c r="AR638" s="12"/>
      <c r="AS638" s="12"/>
      <c r="AT638" s="15"/>
    </row>
    <row r="639" spans="1:46" s="13" customFormat="1" ht="8.1" customHeight="1" x14ac:dyDescent="0.2">
      <c r="A639" s="14"/>
      <c r="B639" s="108"/>
      <c r="C639" s="108"/>
      <c r="D639" s="108"/>
      <c r="E639" s="108"/>
      <c r="F639" s="108"/>
      <c r="G639" s="108"/>
      <c r="H639" s="108"/>
      <c r="I639" s="108"/>
      <c r="J639" s="108"/>
      <c r="K639" s="108"/>
      <c r="L639" s="108"/>
      <c r="M639" s="108"/>
      <c r="N639" s="108"/>
      <c r="O639" s="12"/>
      <c r="P639" s="12"/>
      <c r="Q639" s="12"/>
      <c r="R639" s="12"/>
      <c r="S639" s="12"/>
      <c r="T639" s="12"/>
      <c r="U639" s="12"/>
      <c r="V639" s="12"/>
      <c r="W639" s="15"/>
      <c r="X639" s="14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2"/>
      <c r="AM639" s="12"/>
      <c r="AN639" s="12"/>
      <c r="AO639" s="12"/>
      <c r="AP639" s="12"/>
      <c r="AQ639" s="12"/>
      <c r="AR639" s="12"/>
      <c r="AS639" s="12"/>
      <c r="AT639" s="15"/>
    </row>
    <row r="640" spans="1:46" s="13" customFormat="1" ht="9.9499999999999993" customHeight="1" x14ac:dyDescent="0.2">
      <c r="A640" s="14"/>
      <c r="B640" s="98" t="s">
        <v>451</v>
      </c>
      <c r="C640" s="98"/>
      <c r="D640" s="98"/>
      <c r="E640" s="98"/>
      <c r="F640" s="98"/>
      <c r="G640" s="98"/>
      <c r="H640" s="98"/>
      <c r="I640" s="98"/>
      <c r="J640" s="98"/>
      <c r="K640" s="98"/>
      <c r="L640" s="98"/>
      <c r="M640" s="98"/>
      <c r="N640" s="99"/>
      <c r="O640" s="12"/>
      <c r="P640" s="12"/>
      <c r="Q640" s="12"/>
      <c r="R640" s="12"/>
      <c r="S640" s="12"/>
      <c r="T640" s="12"/>
      <c r="U640" s="12"/>
      <c r="V640" s="12"/>
      <c r="W640" s="15"/>
      <c r="X640" s="14"/>
      <c r="Y640" s="98" t="s">
        <v>453</v>
      </c>
      <c r="Z640" s="98"/>
      <c r="AA640" s="98"/>
      <c r="AB640" s="98"/>
      <c r="AC640" s="98"/>
      <c r="AD640" s="98"/>
      <c r="AE640" s="98"/>
      <c r="AF640" s="98"/>
      <c r="AG640" s="98"/>
      <c r="AH640" s="98"/>
      <c r="AI640" s="98"/>
      <c r="AJ640" s="98"/>
      <c r="AK640" s="99"/>
      <c r="AL640" s="12"/>
      <c r="AM640" s="12"/>
      <c r="AN640" s="12"/>
      <c r="AO640" s="12"/>
      <c r="AP640" s="12"/>
      <c r="AQ640" s="12"/>
      <c r="AR640" s="12"/>
      <c r="AS640" s="12"/>
      <c r="AT640" s="15"/>
    </row>
    <row r="641" spans="1:46" s="13" customFormat="1" ht="8.1" customHeight="1" x14ac:dyDescent="0.2">
      <c r="A641" s="14"/>
      <c r="B641" s="98"/>
      <c r="C641" s="98"/>
      <c r="D641" s="98"/>
      <c r="E641" s="98"/>
      <c r="F641" s="98"/>
      <c r="G641" s="98"/>
      <c r="H641" s="98"/>
      <c r="I641" s="98"/>
      <c r="J641" s="98"/>
      <c r="K641" s="98"/>
      <c r="L641" s="98"/>
      <c r="M641" s="98"/>
      <c r="N641" s="99"/>
      <c r="O641" s="12"/>
      <c r="P641" s="12"/>
      <c r="Q641" s="12"/>
      <c r="R641" s="12"/>
      <c r="S641" s="12"/>
      <c r="T641" s="12"/>
      <c r="U641" s="12"/>
      <c r="V641" s="12"/>
      <c r="W641" s="15"/>
      <c r="X641" s="14"/>
      <c r="Y641" s="98"/>
      <c r="Z641" s="98"/>
      <c r="AA641" s="98"/>
      <c r="AB641" s="98"/>
      <c r="AC641" s="98"/>
      <c r="AD641" s="98"/>
      <c r="AE641" s="98"/>
      <c r="AF641" s="98"/>
      <c r="AG641" s="98"/>
      <c r="AH641" s="98"/>
      <c r="AI641" s="98"/>
      <c r="AJ641" s="98"/>
      <c r="AK641" s="99"/>
      <c r="AL641" s="12"/>
      <c r="AM641" s="12"/>
      <c r="AN641" s="12"/>
      <c r="AO641" s="12"/>
      <c r="AP641" s="12"/>
      <c r="AQ641" s="12"/>
      <c r="AR641" s="12"/>
      <c r="AS641" s="12"/>
      <c r="AT641" s="15"/>
    </row>
    <row r="642" spans="1:46" s="13" customFormat="1" ht="8.1" customHeight="1" x14ac:dyDescent="0.2">
      <c r="A642" s="14"/>
      <c r="B642" s="98" t="s">
        <v>337</v>
      </c>
      <c r="C642" s="98"/>
      <c r="D642" s="98"/>
      <c r="E642" s="98"/>
      <c r="F642" s="98"/>
      <c r="G642" s="98"/>
      <c r="H642" s="98"/>
      <c r="I642" s="98"/>
      <c r="J642" s="98"/>
      <c r="K642" s="98"/>
      <c r="L642" s="98"/>
      <c r="M642" s="98"/>
      <c r="N642" s="99"/>
      <c r="O642" s="12"/>
      <c r="P642" s="12"/>
      <c r="Q642" s="12"/>
      <c r="R642" s="12"/>
      <c r="S642" s="12"/>
      <c r="T642" s="12"/>
      <c r="U642" s="12"/>
      <c r="V642" s="12"/>
      <c r="W642" s="15"/>
      <c r="X642" s="14"/>
      <c r="Y642" s="98" t="s">
        <v>337</v>
      </c>
      <c r="Z642" s="98"/>
      <c r="AA642" s="98"/>
      <c r="AB642" s="98"/>
      <c r="AC642" s="98"/>
      <c r="AD642" s="98"/>
      <c r="AE642" s="98"/>
      <c r="AF642" s="98"/>
      <c r="AG642" s="98"/>
      <c r="AH642" s="98"/>
      <c r="AI642" s="98"/>
      <c r="AJ642" s="98"/>
      <c r="AK642" s="99"/>
      <c r="AL642" s="12"/>
      <c r="AM642" s="12"/>
      <c r="AN642" s="12"/>
      <c r="AO642" s="12"/>
      <c r="AP642" s="12"/>
      <c r="AQ642" s="12"/>
      <c r="AR642" s="12"/>
      <c r="AS642" s="12"/>
      <c r="AT642" s="15"/>
    </row>
    <row r="643" spans="1:46" s="13" customFormat="1" ht="9.9499999999999993" customHeight="1" x14ac:dyDescent="0.2">
      <c r="A643" s="14"/>
      <c r="B643" s="98"/>
      <c r="C643" s="98"/>
      <c r="D643" s="98"/>
      <c r="E643" s="98"/>
      <c r="F643" s="98"/>
      <c r="G643" s="98"/>
      <c r="H643" s="98"/>
      <c r="I643" s="98"/>
      <c r="J643" s="98"/>
      <c r="K643" s="98"/>
      <c r="L643" s="98"/>
      <c r="M643" s="98"/>
      <c r="N643" s="99"/>
      <c r="O643" s="12"/>
      <c r="P643" s="12"/>
      <c r="Q643" s="12"/>
      <c r="R643" s="12"/>
      <c r="S643" s="12"/>
      <c r="T643" s="12"/>
      <c r="U643" s="12"/>
      <c r="V643" s="12"/>
      <c r="W643" s="15"/>
      <c r="X643" s="14"/>
      <c r="Y643" s="98"/>
      <c r="Z643" s="98"/>
      <c r="AA643" s="98"/>
      <c r="AB643" s="98"/>
      <c r="AC643" s="98"/>
      <c r="AD643" s="98"/>
      <c r="AE643" s="98"/>
      <c r="AF643" s="98"/>
      <c r="AG643" s="98"/>
      <c r="AH643" s="98"/>
      <c r="AI643" s="98"/>
      <c r="AJ643" s="98"/>
      <c r="AK643" s="99"/>
      <c r="AL643" s="12"/>
      <c r="AM643" s="12"/>
      <c r="AN643" s="12"/>
      <c r="AO643" s="12"/>
      <c r="AP643" s="12"/>
      <c r="AQ643" s="12"/>
      <c r="AR643" s="12"/>
      <c r="AS643" s="12"/>
      <c r="AT643" s="15"/>
    </row>
    <row r="644" spans="1:46" s="13" customFormat="1" ht="8.1" customHeight="1" x14ac:dyDescent="0.2">
      <c r="A644" s="14"/>
      <c r="B644" s="98" t="s">
        <v>452</v>
      </c>
      <c r="C644" s="98"/>
      <c r="D644" s="98"/>
      <c r="E644" s="98"/>
      <c r="F644" s="98"/>
      <c r="G644" s="98"/>
      <c r="H644" s="98"/>
      <c r="I644" s="98"/>
      <c r="J644" s="98"/>
      <c r="K644" s="98"/>
      <c r="L644" s="98"/>
      <c r="M644" s="98"/>
      <c r="N644" s="99"/>
      <c r="O644" s="12"/>
      <c r="P644" s="12"/>
      <c r="Q644" s="12"/>
      <c r="R644" s="12"/>
      <c r="S644" s="12"/>
      <c r="T644" s="12"/>
      <c r="U644" s="12"/>
      <c r="V644" s="12"/>
      <c r="W644" s="15"/>
      <c r="X644" s="14"/>
      <c r="Y644" s="98" t="s">
        <v>454</v>
      </c>
      <c r="Z644" s="98"/>
      <c r="AA644" s="98"/>
      <c r="AB644" s="98"/>
      <c r="AC644" s="98"/>
      <c r="AD644" s="98"/>
      <c r="AE644" s="98"/>
      <c r="AF644" s="98"/>
      <c r="AG644" s="98"/>
      <c r="AH644" s="98"/>
      <c r="AI644" s="98"/>
      <c r="AJ644" s="98"/>
      <c r="AK644" s="99"/>
      <c r="AL644" s="12"/>
      <c r="AM644" s="12"/>
      <c r="AN644" s="12"/>
      <c r="AO644" s="12"/>
      <c r="AP644" s="12"/>
      <c r="AQ644" s="12"/>
      <c r="AR644" s="12"/>
      <c r="AS644" s="12"/>
      <c r="AT644" s="15"/>
    </row>
    <row r="645" spans="1:46" s="13" customFormat="1" ht="8.1" customHeight="1" x14ac:dyDescent="0.2">
      <c r="A645" s="14"/>
      <c r="B645" s="98"/>
      <c r="C645" s="98"/>
      <c r="D645" s="98"/>
      <c r="E645" s="98"/>
      <c r="F645" s="98"/>
      <c r="G645" s="98"/>
      <c r="H645" s="98"/>
      <c r="I645" s="98"/>
      <c r="J645" s="98"/>
      <c r="K645" s="98"/>
      <c r="L645" s="98"/>
      <c r="M645" s="98"/>
      <c r="N645" s="99"/>
      <c r="O645" s="12"/>
      <c r="P645" s="12"/>
      <c r="Q645" s="12"/>
      <c r="R645" s="12"/>
      <c r="S645" s="12"/>
      <c r="T645" s="12"/>
      <c r="U645" s="12"/>
      <c r="V645" s="12"/>
      <c r="W645" s="15"/>
      <c r="X645" s="14"/>
      <c r="Y645" s="98"/>
      <c r="Z645" s="98"/>
      <c r="AA645" s="98"/>
      <c r="AB645" s="98"/>
      <c r="AC645" s="98"/>
      <c r="AD645" s="98"/>
      <c r="AE645" s="98"/>
      <c r="AF645" s="98"/>
      <c r="AG645" s="98"/>
      <c r="AH645" s="98"/>
      <c r="AI645" s="98"/>
      <c r="AJ645" s="98"/>
      <c r="AK645" s="99"/>
      <c r="AL645" s="12"/>
      <c r="AM645" s="12"/>
      <c r="AN645" s="12"/>
      <c r="AO645" s="12"/>
      <c r="AP645" s="12"/>
      <c r="AQ645" s="12"/>
      <c r="AR645" s="12"/>
      <c r="AS645" s="12"/>
      <c r="AT645" s="15"/>
    </row>
    <row r="646" spans="1:46" s="13" customFormat="1" ht="9.75" customHeight="1" x14ac:dyDescent="0.2">
      <c r="A646" s="14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5"/>
      <c r="X646" s="14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5"/>
    </row>
    <row r="647" spans="1:46" s="13" customFormat="1" ht="8.1" customHeight="1" x14ac:dyDescent="0.2">
      <c r="A647" s="14"/>
      <c r="B647" s="100" t="s">
        <v>309</v>
      </c>
      <c r="C647" s="100"/>
      <c r="D647" s="100"/>
      <c r="E647" s="100"/>
      <c r="F647" s="100"/>
      <c r="G647" s="100"/>
      <c r="H647" s="100"/>
      <c r="I647" s="100"/>
      <c r="J647" s="100"/>
      <c r="K647" s="100"/>
      <c r="L647" s="100"/>
      <c r="M647" s="100"/>
      <c r="N647" s="101"/>
      <c r="O647" s="12"/>
      <c r="P647" s="12"/>
      <c r="Q647" s="12"/>
      <c r="R647" s="12"/>
      <c r="S647" s="12"/>
      <c r="T647" s="12"/>
      <c r="U647" s="12"/>
      <c r="V647" s="12"/>
      <c r="W647" s="15"/>
      <c r="X647" s="14"/>
      <c r="Y647" s="100" t="s">
        <v>310</v>
      </c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1"/>
      <c r="AL647" s="12"/>
      <c r="AM647" s="12"/>
      <c r="AN647" s="12"/>
      <c r="AO647" s="12"/>
      <c r="AP647" s="12"/>
      <c r="AQ647" s="12"/>
      <c r="AR647" s="12"/>
      <c r="AS647" s="12"/>
      <c r="AT647" s="15"/>
    </row>
    <row r="648" spans="1:46" s="13" customFormat="1" ht="9.9499999999999993" customHeight="1" x14ac:dyDescent="0.2">
      <c r="A648" s="14"/>
      <c r="B648" s="100"/>
      <c r="C648" s="100"/>
      <c r="D648" s="100"/>
      <c r="E648" s="100"/>
      <c r="F648" s="100"/>
      <c r="G648" s="100"/>
      <c r="H648" s="100"/>
      <c r="I648" s="100"/>
      <c r="J648" s="100"/>
      <c r="K648" s="100"/>
      <c r="L648" s="100"/>
      <c r="M648" s="100"/>
      <c r="N648" s="101"/>
      <c r="O648" s="12"/>
      <c r="P648" s="12"/>
      <c r="Q648" s="12"/>
      <c r="R648" s="12"/>
      <c r="S648" s="12"/>
      <c r="T648" s="12"/>
      <c r="U648" s="12"/>
      <c r="V648" s="12"/>
      <c r="W648" s="15"/>
      <c r="X648" s="14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1"/>
      <c r="AL648" s="12"/>
      <c r="AM648" s="12"/>
      <c r="AN648" s="12"/>
      <c r="AO648" s="12"/>
      <c r="AP648" s="12"/>
      <c r="AQ648" s="12"/>
      <c r="AR648" s="12"/>
      <c r="AS648" s="12"/>
      <c r="AT648" s="15"/>
    </row>
    <row r="649" spans="1:46" s="13" customFormat="1" ht="9.9499999999999993" customHeight="1" x14ac:dyDescent="0.2">
      <c r="A649" s="14"/>
      <c r="B649" s="100"/>
      <c r="C649" s="100"/>
      <c r="D649" s="100"/>
      <c r="E649" s="100"/>
      <c r="F649" s="100"/>
      <c r="G649" s="100"/>
      <c r="H649" s="100"/>
      <c r="I649" s="100"/>
      <c r="J649" s="100"/>
      <c r="K649" s="100"/>
      <c r="L649" s="100"/>
      <c r="M649" s="100"/>
      <c r="N649" s="101"/>
      <c r="O649" s="12"/>
      <c r="P649" s="12"/>
      <c r="Q649" s="12"/>
      <c r="R649" s="12"/>
      <c r="S649" s="12"/>
      <c r="T649" s="12"/>
      <c r="U649" s="12"/>
      <c r="V649" s="12"/>
      <c r="W649" s="15"/>
      <c r="X649" s="14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1"/>
      <c r="AL649" s="12"/>
      <c r="AM649" s="12"/>
      <c r="AN649" s="12"/>
      <c r="AO649" s="12"/>
      <c r="AP649" s="12"/>
      <c r="AQ649" s="12"/>
      <c r="AR649" s="12"/>
      <c r="AS649" s="12"/>
      <c r="AT649" s="15"/>
    </row>
    <row r="650" spans="1:46" s="13" customFormat="1" ht="9.9499999999999993" customHeight="1" x14ac:dyDescent="0.2">
      <c r="A650" s="14"/>
      <c r="B650" s="100"/>
      <c r="C650" s="100"/>
      <c r="D650" s="100"/>
      <c r="E650" s="100"/>
      <c r="F650" s="100"/>
      <c r="G650" s="100"/>
      <c r="H650" s="100"/>
      <c r="I650" s="100"/>
      <c r="J650" s="100"/>
      <c r="K650" s="100"/>
      <c r="L650" s="100"/>
      <c r="M650" s="100"/>
      <c r="N650" s="101"/>
      <c r="O650" s="12"/>
      <c r="P650" s="12"/>
      <c r="Q650" s="12"/>
      <c r="R650" s="12"/>
      <c r="S650" s="12"/>
      <c r="T650" s="12"/>
      <c r="U650" s="12"/>
      <c r="V650" s="12"/>
      <c r="W650" s="15"/>
      <c r="X650" s="14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1"/>
      <c r="AL650" s="12"/>
      <c r="AM650" s="12"/>
      <c r="AN650" s="12"/>
      <c r="AO650" s="12"/>
      <c r="AP650" s="12"/>
      <c r="AQ650" s="12"/>
      <c r="AR650" s="12"/>
      <c r="AS650" s="12"/>
      <c r="AT650" s="15"/>
    </row>
    <row r="651" spans="1:46" s="13" customFormat="1" ht="6" customHeight="1" x14ac:dyDescent="0.2">
      <c r="A651" s="16"/>
      <c r="B651" s="102"/>
      <c r="C651" s="102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  <c r="N651" s="102"/>
      <c r="O651" s="17"/>
      <c r="P651" s="17"/>
      <c r="Q651" s="17"/>
      <c r="R651" s="17"/>
      <c r="S651" s="17"/>
      <c r="T651" s="17"/>
      <c r="U651" s="17"/>
      <c r="V651" s="17"/>
      <c r="W651" s="18"/>
      <c r="X651" s="16"/>
      <c r="Y651" s="102"/>
      <c r="Z651" s="102"/>
      <c r="AA651" s="102"/>
      <c r="AB651" s="102"/>
      <c r="AC651" s="102"/>
      <c r="AD651" s="102"/>
      <c r="AE651" s="102"/>
      <c r="AF651" s="102"/>
      <c r="AG651" s="102"/>
      <c r="AH651" s="102"/>
      <c r="AI651" s="102"/>
      <c r="AJ651" s="102"/>
      <c r="AK651" s="102"/>
      <c r="AL651" s="17"/>
      <c r="AM651" s="17"/>
      <c r="AN651" s="17"/>
      <c r="AO651" s="17"/>
      <c r="AP651" s="17"/>
      <c r="AQ651" s="17"/>
      <c r="AR651" s="17"/>
      <c r="AS651" s="17"/>
      <c r="AT651" s="18"/>
    </row>
    <row r="652" spans="1:46" s="12" customFormat="1" ht="6.75" customHeight="1" x14ac:dyDescent="0.2">
      <c r="A652" s="9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1"/>
      <c r="X652" s="9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1"/>
    </row>
    <row r="653" spans="1:46" s="13" customFormat="1" ht="12.75" customHeight="1" x14ac:dyDescent="0.2">
      <c r="A65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5"/>
      <c r="X65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  <c r="AO653" s="104"/>
      <c r="AP653" s="104"/>
      <c r="AQ653" s="104"/>
      <c r="AR653" s="104"/>
      <c r="AS653" s="104"/>
      <c r="AT653" s="105"/>
    </row>
    <row r="654" spans="1:46" s="13" customFormat="1" ht="12.75" customHeight="1" x14ac:dyDescent="0.2">
      <c r="A654" s="106"/>
      <c r="B654" s="104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  <c r="V654" s="104"/>
      <c r="W654" s="105"/>
      <c r="X654" s="106"/>
      <c r="Y654" s="104"/>
      <c r="Z654" s="104"/>
      <c r="AA654" s="104"/>
      <c r="AB654" s="104"/>
      <c r="AC654" s="104"/>
      <c r="AD654" s="104"/>
      <c r="AE654" s="104"/>
      <c r="AF654" s="104"/>
      <c r="AG654" s="104"/>
      <c r="AH654" s="104"/>
      <c r="AI654" s="104"/>
      <c r="AJ654" s="104"/>
      <c r="AK654" s="104"/>
      <c r="AL654" s="104"/>
      <c r="AM654" s="104"/>
      <c r="AN654" s="104"/>
      <c r="AO654" s="104"/>
      <c r="AP654" s="104"/>
      <c r="AQ654" s="104"/>
      <c r="AR654" s="104"/>
      <c r="AS654" s="104"/>
      <c r="AT654" s="105"/>
    </row>
    <row r="655" spans="1:46" s="13" customFormat="1" ht="6" customHeight="1" x14ac:dyDescent="0.2">
      <c r="A655" s="14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5"/>
      <c r="X655" s="14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5"/>
    </row>
    <row r="656" spans="1:46" s="13" customFormat="1" ht="9.9499999999999993" customHeight="1" x14ac:dyDescent="0.2">
      <c r="A656" s="14"/>
      <c r="B656" s="107" t="str">
        <f>"ИНН "&amp;INN&amp;", БИК "&amp;BIC&amp;", Р/С "&amp;PersonalAcc</f>
        <v>ИНН 7453197647, БИК 047501001, Р/С 40101810400000010801</v>
      </c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28"/>
      <c r="P656" s="28"/>
      <c r="Q656" s="28"/>
      <c r="R656" s="28"/>
      <c r="S656" s="28"/>
      <c r="T656" s="28"/>
      <c r="U656" s="28"/>
      <c r="V656" s="28"/>
      <c r="W656" s="15"/>
      <c r="X656" s="14"/>
      <c r="Y656" s="107" t="str">
        <f>"ИНН "&amp;INN&amp;", БИК "&amp;BIC&amp;", Р/С "&amp;PersonalAcc</f>
        <v>ИНН 7453197647, БИК 047501001, Р/С 40101810400000010801</v>
      </c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28"/>
      <c r="AM656" s="28"/>
      <c r="AN656" s="28"/>
      <c r="AO656" s="28"/>
      <c r="AP656" s="28"/>
      <c r="AQ656" s="28"/>
      <c r="AR656" s="28"/>
      <c r="AS656" s="28"/>
      <c r="AT656" s="15"/>
    </row>
    <row r="657" spans="1:46" s="13" customFormat="1" ht="9.9499999999999993" customHeight="1" x14ac:dyDescent="0.2">
      <c r="A657" s="14"/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28"/>
      <c r="P657" s="28"/>
      <c r="Q657" s="28"/>
      <c r="R657" s="28"/>
      <c r="S657" s="28"/>
      <c r="T657" s="28"/>
      <c r="U657" s="28"/>
      <c r="V657" s="28"/>
      <c r="W657" s="15"/>
      <c r="X657" s="14"/>
      <c r="Y657" s="107"/>
      <c r="Z657" s="107"/>
      <c r="AA657" s="107"/>
      <c r="AB657" s="107"/>
      <c r="AC657" s="107"/>
      <c r="AD657" s="107"/>
      <c r="AE657" s="107"/>
      <c r="AF657" s="107"/>
      <c r="AG657" s="107"/>
      <c r="AH657" s="107"/>
      <c r="AI657" s="107"/>
      <c r="AJ657" s="107"/>
      <c r="AK657" s="107"/>
      <c r="AL657" s="28"/>
      <c r="AM657" s="28"/>
      <c r="AN657" s="28"/>
      <c r="AO657" s="28"/>
      <c r="AP657" s="28"/>
      <c r="AQ657" s="28"/>
      <c r="AR657" s="28"/>
      <c r="AS657" s="28"/>
      <c r="AT657" s="15"/>
    </row>
    <row r="658" spans="1:46" s="13" customFormat="1" ht="6" customHeight="1" x14ac:dyDescent="0.2">
      <c r="A658" s="14"/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2"/>
      <c r="P658" s="12"/>
      <c r="Q658" s="12"/>
      <c r="R658" s="12"/>
      <c r="S658" s="12"/>
      <c r="T658" s="12"/>
      <c r="U658" s="12"/>
      <c r="V658" s="12"/>
      <c r="W658" s="15"/>
      <c r="X658" s="14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2"/>
      <c r="AM658" s="12"/>
      <c r="AN658" s="12"/>
      <c r="AO658" s="12"/>
      <c r="AP658" s="12"/>
      <c r="AQ658" s="12"/>
      <c r="AR658" s="12"/>
      <c r="AS658" s="12"/>
      <c r="AT658" s="15"/>
    </row>
    <row r="659" spans="1:46" s="13" customFormat="1" ht="8.1" customHeight="1" x14ac:dyDescent="0.2">
      <c r="A659" s="14"/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2"/>
      <c r="P659" s="12"/>
      <c r="Q659" s="12"/>
      <c r="R659" s="12"/>
      <c r="S659" s="12"/>
      <c r="T659" s="12"/>
      <c r="U659" s="12"/>
      <c r="V659" s="12"/>
      <c r="W659" s="15"/>
      <c r="X659" s="14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2"/>
      <c r="AM659" s="12"/>
      <c r="AN659" s="12"/>
      <c r="AO659" s="12"/>
      <c r="AP659" s="12"/>
      <c r="AQ659" s="12"/>
      <c r="AR659" s="12"/>
      <c r="AS659" s="12"/>
      <c r="AT659" s="15"/>
    </row>
    <row r="660" spans="1:46" s="13" customFormat="1" ht="8.1" customHeight="1" x14ac:dyDescent="0.2">
      <c r="A660" s="14"/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2"/>
      <c r="P660" s="12"/>
      <c r="Q660" s="12"/>
      <c r="R660" s="12"/>
      <c r="S660" s="12"/>
      <c r="T660" s="12"/>
      <c r="U660" s="12"/>
      <c r="V660" s="12"/>
      <c r="W660" s="15"/>
      <c r="X660" s="14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2"/>
      <c r="AM660" s="12"/>
      <c r="AN660" s="12"/>
      <c r="AO660" s="12"/>
      <c r="AP660" s="12"/>
      <c r="AQ660" s="12"/>
      <c r="AR660" s="12"/>
      <c r="AS660" s="12"/>
      <c r="AT660" s="15"/>
    </row>
    <row r="661" spans="1:46" s="13" customFormat="1" ht="9.9499999999999993" customHeight="1" x14ac:dyDescent="0.2">
      <c r="A661" s="14"/>
      <c r="B661" s="98" t="s">
        <v>455</v>
      </c>
      <c r="C661" s="98"/>
      <c r="D661" s="98"/>
      <c r="E661" s="98"/>
      <c r="F661" s="98"/>
      <c r="G661" s="98"/>
      <c r="H661" s="98"/>
      <c r="I661" s="98"/>
      <c r="J661" s="98"/>
      <c r="K661" s="98"/>
      <c r="L661" s="98"/>
      <c r="M661" s="98"/>
      <c r="N661" s="99"/>
      <c r="O661" s="12"/>
      <c r="P661" s="12"/>
      <c r="Q661" s="12"/>
      <c r="R661" s="12"/>
      <c r="S661" s="12"/>
      <c r="T661" s="12"/>
      <c r="U661" s="12"/>
      <c r="V661" s="12"/>
      <c r="W661" s="15"/>
      <c r="X661" s="14"/>
      <c r="Y661" s="98" t="s">
        <v>457</v>
      </c>
      <c r="Z661" s="98"/>
      <c r="AA661" s="98"/>
      <c r="AB661" s="98"/>
      <c r="AC661" s="98"/>
      <c r="AD661" s="98"/>
      <c r="AE661" s="98"/>
      <c r="AF661" s="98"/>
      <c r="AG661" s="98"/>
      <c r="AH661" s="98"/>
      <c r="AI661" s="98"/>
      <c r="AJ661" s="98"/>
      <c r="AK661" s="99"/>
      <c r="AL661" s="12"/>
      <c r="AM661" s="12"/>
      <c r="AN661" s="12"/>
      <c r="AO661" s="12"/>
      <c r="AP661" s="12"/>
      <c r="AQ661" s="12"/>
      <c r="AR661" s="12"/>
      <c r="AS661" s="12"/>
      <c r="AT661" s="15"/>
    </row>
    <row r="662" spans="1:46" s="13" customFormat="1" ht="8.1" customHeight="1" x14ac:dyDescent="0.2">
      <c r="A662" s="14"/>
      <c r="B662" s="98"/>
      <c r="C662" s="98"/>
      <c r="D662" s="98"/>
      <c r="E662" s="98"/>
      <c r="F662" s="98"/>
      <c r="G662" s="98"/>
      <c r="H662" s="98"/>
      <c r="I662" s="98"/>
      <c r="J662" s="98"/>
      <c r="K662" s="98"/>
      <c r="L662" s="98"/>
      <c r="M662" s="98"/>
      <c r="N662" s="99"/>
      <c r="O662" s="12"/>
      <c r="P662" s="12"/>
      <c r="Q662" s="12"/>
      <c r="R662" s="12"/>
      <c r="S662" s="12"/>
      <c r="T662" s="12"/>
      <c r="U662" s="12"/>
      <c r="V662" s="12"/>
      <c r="W662" s="15"/>
      <c r="X662" s="14"/>
      <c r="Y662" s="98"/>
      <c r="Z662" s="98"/>
      <c r="AA662" s="98"/>
      <c r="AB662" s="98"/>
      <c r="AC662" s="98"/>
      <c r="AD662" s="98"/>
      <c r="AE662" s="98"/>
      <c r="AF662" s="98"/>
      <c r="AG662" s="98"/>
      <c r="AH662" s="98"/>
      <c r="AI662" s="98"/>
      <c r="AJ662" s="98"/>
      <c r="AK662" s="99"/>
      <c r="AL662" s="12"/>
      <c r="AM662" s="12"/>
      <c r="AN662" s="12"/>
      <c r="AO662" s="12"/>
      <c r="AP662" s="12"/>
      <c r="AQ662" s="12"/>
      <c r="AR662" s="12"/>
      <c r="AS662" s="12"/>
      <c r="AT662" s="15"/>
    </row>
    <row r="663" spans="1:46" s="13" customFormat="1" ht="8.1" customHeight="1" x14ac:dyDescent="0.2">
      <c r="A663" s="14"/>
      <c r="B663" s="98" t="s">
        <v>337</v>
      </c>
      <c r="C663" s="98"/>
      <c r="D663" s="98"/>
      <c r="E663" s="98"/>
      <c r="F663" s="98"/>
      <c r="G663" s="98"/>
      <c r="H663" s="98"/>
      <c r="I663" s="98"/>
      <c r="J663" s="98"/>
      <c r="K663" s="98"/>
      <c r="L663" s="98"/>
      <c r="M663" s="98"/>
      <c r="N663" s="99"/>
      <c r="O663" s="12"/>
      <c r="P663" s="12"/>
      <c r="Q663" s="12"/>
      <c r="R663" s="12"/>
      <c r="S663" s="12"/>
      <c r="T663" s="12"/>
      <c r="U663" s="12"/>
      <c r="V663" s="12"/>
      <c r="W663" s="15"/>
      <c r="X663" s="14"/>
      <c r="Y663" s="98" t="s">
        <v>337</v>
      </c>
      <c r="Z663" s="98"/>
      <c r="AA663" s="98"/>
      <c r="AB663" s="98"/>
      <c r="AC663" s="98"/>
      <c r="AD663" s="98"/>
      <c r="AE663" s="98"/>
      <c r="AF663" s="98"/>
      <c r="AG663" s="98"/>
      <c r="AH663" s="98"/>
      <c r="AI663" s="98"/>
      <c r="AJ663" s="98"/>
      <c r="AK663" s="99"/>
      <c r="AL663" s="12"/>
      <c r="AM663" s="12"/>
      <c r="AN663" s="12"/>
      <c r="AO663" s="12"/>
      <c r="AP663" s="12"/>
      <c r="AQ663" s="12"/>
      <c r="AR663" s="12"/>
      <c r="AS663" s="12"/>
      <c r="AT663" s="15"/>
    </row>
    <row r="664" spans="1:46" s="13" customFormat="1" ht="9.9499999999999993" customHeight="1" x14ac:dyDescent="0.2">
      <c r="A664" s="14"/>
      <c r="B664" s="98"/>
      <c r="C664" s="98"/>
      <c r="D664" s="98"/>
      <c r="E664" s="98"/>
      <c r="F664" s="98"/>
      <c r="G664" s="98"/>
      <c r="H664" s="98"/>
      <c r="I664" s="98"/>
      <c r="J664" s="98"/>
      <c r="K664" s="98"/>
      <c r="L664" s="98"/>
      <c r="M664" s="98"/>
      <c r="N664" s="99"/>
      <c r="O664" s="12"/>
      <c r="P664" s="12"/>
      <c r="Q664" s="12"/>
      <c r="R664" s="12"/>
      <c r="S664" s="12"/>
      <c r="T664" s="12"/>
      <c r="U664" s="12"/>
      <c r="V664" s="12"/>
      <c r="W664" s="15"/>
      <c r="X664" s="14"/>
      <c r="Y664" s="98"/>
      <c r="Z664" s="98"/>
      <c r="AA664" s="98"/>
      <c r="AB664" s="98"/>
      <c r="AC664" s="98"/>
      <c r="AD664" s="98"/>
      <c r="AE664" s="98"/>
      <c r="AF664" s="98"/>
      <c r="AG664" s="98"/>
      <c r="AH664" s="98"/>
      <c r="AI664" s="98"/>
      <c r="AJ664" s="98"/>
      <c r="AK664" s="99"/>
      <c r="AL664" s="12"/>
      <c r="AM664" s="12"/>
      <c r="AN664" s="12"/>
      <c r="AO664" s="12"/>
      <c r="AP664" s="12"/>
      <c r="AQ664" s="12"/>
      <c r="AR664" s="12"/>
      <c r="AS664" s="12"/>
      <c r="AT664" s="15"/>
    </row>
    <row r="665" spans="1:46" s="13" customFormat="1" ht="8.1" customHeight="1" x14ac:dyDescent="0.2">
      <c r="A665" s="14"/>
      <c r="B665" s="98" t="s">
        <v>456</v>
      </c>
      <c r="C665" s="98"/>
      <c r="D665" s="98"/>
      <c r="E665" s="98"/>
      <c r="F665" s="98"/>
      <c r="G665" s="98"/>
      <c r="H665" s="98"/>
      <c r="I665" s="98"/>
      <c r="J665" s="98"/>
      <c r="K665" s="98"/>
      <c r="L665" s="98"/>
      <c r="M665" s="98"/>
      <c r="N665" s="99"/>
      <c r="O665" s="12"/>
      <c r="P665" s="12"/>
      <c r="Q665" s="12"/>
      <c r="R665" s="12"/>
      <c r="S665" s="12"/>
      <c r="T665" s="12"/>
      <c r="U665" s="12"/>
      <c r="V665" s="12"/>
      <c r="W665" s="15"/>
      <c r="X665" s="14"/>
      <c r="Y665" s="98" t="s">
        <v>458</v>
      </c>
      <c r="Z665" s="98"/>
      <c r="AA665" s="98"/>
      <c r="AB665" s="98"/>
      <c r="AC665" s="98"/>
      <c r="AD665" s="98"/>
      <c r="AE665" s="98"/>
      <c r="AF665" s="98"/>
      <c r="AG665" s="98"/>
      <c r="AH665" s="98"/>
      <c r="AI665" s="98"/>
      <c r="AJ665" s="98"/>
      <c r="AK665" s="99"/>
      <c r="AL665" s="12"/>
      <c r="AM665" s="12"/>
      <c r="AN665" s="12"/>
      <c r="AO665" s="12"/>
      <c r="AP665" s="12"/>
      <c r="AQ665" s="12"/>
      <c r="AR665" s="12"/>
      <c r="AS665" s="12"/>
      <c r="AT665" s="15"/>
    </row>
    <row r="666" spans="1:46" s="13" customFormat="1" ht="8.1" customHeight="1" x14ac:dyDescent="0.2">
      <c r="A666" s="14"/>
      <c r="B666" s="98"/>
      <c r="C666" s="98"/>
      <c r="D666" s="98"/>
      <c r="E666" s="98"/>
      <c r="F666" s="98"/>
      <c r="G666" s="98"/>
      <c r="H666" s="98"/>
      <c r="I666" s="98"/>
      <c r="J666" s="98"/>
      <c r="K666" s="98"/>
      <c r="L666" s="98"/>
      <c r="M666" s="98"/>
      <c r="N666" s="99"/>
      <c r="O666" s="12"/>
      <c r="P666" s="12"/>
      <c r="Q666" s="12"/>
      <c r="R666" s="12"/>
      <c r="S666" s="12"/>
      <c r="T666" s="12"/>
      <c r="U666" s="12"/>
      <c r="V666" s="12"/>
      <c r="W666" s="15"/>
      <c r="X666" s="14"/>
      <c r="Y666" s="98"/>
      <c r="Z666" s="98"/>
      <c r="AA666" s="98"/>
      <c r="AB666" s="98"/>
      <c r="AC666" s="98"/>
      <c r="AD666" s="98"/>
      <c r="AE666" s="98"/>
      <c r="AF666" s="98"/>
      <c r="AG666" s="98"/>
      <c r="AH666" s="98"/>
      <c r="AI666" s="98"/>
      <c r="AJ666" s="98"/>
      <c r="AK666" s="99"/>
      <c r="AL666" s="12"/>
      <c r="AM666" s="12"/>
      <c r="AN666" s="12"/>
      <c r="AO666" s="12"/>
      <c r="AP666" s="12"/>
      <c r="AQ666" s="12"/>
      <c r="AR666" s="12"/>
      <c r="AS666" s="12"/>
      <c r="AT666" s="15"/>
    </row>
    <row r="667" spans="1:46" s="13" customFormat="1" ht="9.9499999999999993" customHeight="1" x14ac:dyDescent="0.2">
      <c r="A667" s="14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5"/>
      <c r="X667" s="14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5"/>
    </row>
    <row r="668" spans="1:46" s="13" customFormat="1" ht="8.1" customHeight="1" x14ac:dyDescent="0.2">
      <c r="A668" s="14"/>
      <c r="B668" s="100" t="s">
        <v>311</v>
      </c>
      <c r="C668" s="100"/>
      <c r="D668" s="100"/>
      <c r="E668" s="100"/>
      <c r="F668" s="100"/>
      <c r="G668" s="100"/>
      <c r="H668" s="100"/>
      <c r="I668" s="100"/>
      <c r="J668" s="100"/>
      <c r="K668" s="100"/>
      <c r="L668" s="100"/>
      <c r="M668" s="100"/>
      <c r="N668" s="101"/>
      <c r="O668" s="12"/>
      <c r="P668" s="12"/>
      <c r="Q668" s="12"/>
      <c r="R668" s="12"/>
      <c r="S668" s="12"/>
      <c r="T668" s="12"/>
      <c r="U668" s="12"/>
      <c r="V668" s="12"/>
      <c r="W668" s="15"/>
      <c r="X668" s="14"/>
      <c r="Y668" s="100" t="s">
        <v>312</v>
      </c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1"/>
      <c r="AL668" s="12"/>
      <c r="AM668" s="12"/>
      <c r="AN668" s="12"/>
      <c r="AO668" s="12"/>
      <c r="AP668" s="12"/>
      <c r="AQ668" s="12"/>
      <c r="AR668" s="12"/>
      <c r="AS668" s="12"/>
      <c r="AT668" s="15"/>
    </row>
    <row r="669" spans="1:46" s="13" customFormat="1" ht="9.9499999999999993" customHeight="1" x14ac:dyDescent="0.2">
      <c r="A669" s="14"/>
      <c r="B669" s="100"/>
      <c r="C669" s="100"/>
      <c r="D669" s="100"/>
      <c r="E669" s="100"/>
      <c r="F669" s="100"/>
      <c r="G669" s="100"/>
      <c r="H669" s="100"/>
      <c r="I669" s="100"/>
      <c r="J669" s="100"/>
      <c r="K669" s="100"/>
      <c r="L669" s="100"/>
      <c r="M669" s="100"/>
      <c r="N669" s="101"/>
      <c r="O669" s="12"/>
      <c r="P669" s="12"/>
      <c r="Q669" s="12"/>
      <c r="R669" s="12"/>
      <c r="S669" s="12"/>
      <c r="T669" s="12"/>
      <c r="U669" s="12"/>
      <c r="V669" s="12"/>
      <c r="W669" s="15"/>
      <c r="X669" s="14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1"/>
      <c r="AL669" s="12"/>
      <c r="AM669" s="12"/>
      <c r="AN669" s="12"/>
      <c r="AO669" s="12"/>
      <c r="AP669" s="12"/>
      <c r="AQ669" s="12"/>
      <c r="AR669" s="12"/>
      <c r="AS669" s="12"/>
      <c r="AT669" s="15"/>
    </row>
    <row r="670" spans="1:46" s="13" customFormat="1" ht="9.9499999999999993" customHeight="1" x14ac:dyDescent="0.2">
      <c r="A670" s="14"/>
      <c r="B670" s="100"/>
      <c r="C670" s="100"/>
      <c r="D670" s="100"/>
      <c r="E670" s="100"/>
      <c r="F670" s="100"/>
      <c r="G670" s="100"/>
      <c r="H670" s="100"/>
      <c r="I670" s="100"/>
      <c r="J670" s="100"/>
      <c r="K670" s="100"/>
      <c r="L670" s="100"/>
      <c r="M670" s="100"/>
      <c r="N670" s="101"/>
      <c r="O670" s="12"/>
      <c r="P670" s="12"/>
      <c r="Q670" s="12"/>
      <c r="R670" s="12"/>
      <c r="S670" s="12"/>
      <c r="T670" s="12"/>
      <c r="U670" s="12"/>
      <c r="V670" s="12"/>
      <c r="W670" s="15"/>
      <c r="X670" s="14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1"/>
      <c r="AL670" s="12"/>
      <c r="AM670" s="12"/>
      <c r="AN670" s="12"/>
      <c r="AO670" s="12"/>
      <c r="AP670" s="12"/>
      <c r="AQ670" s="12"/>
      <c r="AR670" s="12"/>
      <c r="AS670" s="12"/>
      <c r="AT670" s="15"/>
    </row>
    <row r="671" spans="1:46" s="13" customFormat="1" ht="9.9499999999999993" customHeight="1" x14ac:dyDescent="0.2">
      <c r="A671" s="14"/>
      <c r="B671" s="100"/>
      <c r="C671" s="100"/>
      <c r="D671" s="100"/>
      <c r="E671" s="100"/>
      <c r="F671" s="100"/>
      <c r="G671" s="100"/>
      <c r="H671" s="100"/>
      <c r="I671" s="100"/>
      <c r="J671" s="100"/>
      <c r="K671" s="100"/>
      <c r="L671" s="100"/>
      <c r="M671" s="100"/>
      <c r="N671" s="101"/>
      <c r="O671" s="12"/>
      <c r="P671" s="12"/>
      <c r="Q671" s="12"/>
      <c r="R671" s="12"/>
      <c r="S671" s="12"/>
      <c r="T671" s="12"/>
      <c r="U671" s="12"/>
      <c r="V671" s="12"/>
      <c r="W671" s="15"/>
      <c r="X671" s="14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1"/>
      <c r="AL671" s="12"/>
      <c r="AM671" s="12"/>
      <c r="AN671" s="12"/>
      <c r="AO671" s="12"/>
      <c r="AP671" s="12"/>
      <c r="AQ671" s="12"/>
      <c r="AR671" s="12"/>
      <c r="AS671" s="12"/>
      <c r="AT671" s="15"/>
    </row>
    <row r="672" spans="1:46" s="13" customFormat="1" ht="6" customHeight="1" x14ac:dyDescent="0.2">
      <c r="A672" s="16"/>
      <c r="B672" s="102"/>
      <c r="C672" s="102"/>
      <c r="D672" s="102"/>
      <c r="E672" s="102"/>
      <c r="F672" s="102"/>
      <c r="G672" s="102"/>
      <c r="H672" s="102"/>
      <c r="I672" s="102"/>
      <c r="J672" s="102"/>
      <c r="K672" s="102"/>
      <c r="L672" s="102"/>
      <c r="M672" s="102"/>
      <c r="N672" s="102"/>
      <c r="O672" s="17"/>
      <c r="P672" s="17"/>
      <c r="Q672" s="17"/>
      <c r="R672" s="17"/>
      <c r="S672" s="17"/>
      <c r="T672" s="17"/>
      <c r="U672" s="17"/>
      <c r="V672" s="17"/>
      <c r="W672" s="18"/>
      <c r="X672" s="16"/>
      <c r="Y672" s="102"/>
      <c r="Z672" s="102"/>
      <c r="AA672" s="102"/>
      <c r="AB672" s="102"/>
      <c r="AC672" s="102"/>
      <c r="AD672" s="102"/>
      <c r="AE672" s="102"/>
      <c r="AF672" s="102"/>
      <c r="AG672" s="102"/>
      <c r="AH672" s="102"/>
      <c r="AI672" s="102"/>
      <c r="AJ672" s="102"/>
      <c r="AK672" s="102"/>
      <c r="AL672" s="17"/>
      <c r="AM672" s="17"/>
      <c r="AN672" s="17"/>
      <c r="AO672" s="17"/>
      <c r="AP672" s="17"/>
      <c r="AQ672" s="17"/>
      <c r="AR672" s="17"/>
      <c r="AS672" s="17"/>
      <c r="AT672" s="18"/>
    </row>
    <row r="673" spans="1:46" s="13" customFormat="1" ht="9.9499999999999993" customHeight="1" x14ac:dyDescent="0.2">
      <c r="A673" s="9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1"/>
      <c r="X673" s="9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1"/>
    </row>
    <row r="674" spans="1:46" s="13" customFormat="1" ht="12.75" customHeight="1" x14ac:dyDescent="0.2">
      <c r="A67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674" s="104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  <c r="S674" s="104"/>
      <c r="T674" s="104"/>
      <c r="U674" s="104"/>
      <c r="V674" s="104"/>
      <c r="W674" s="105"/>
      <c r="X67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674" s="104"/>
      <c r="Z674" s="104"/>
      <c r="AA674" s="104"/>
      <c r="AB674" s="104"/>
      <c r="AC674" s="104"/>
      <c r="AD674" s="104"/>
      <c r="AE674" s="104"/>
      <c r="AF674" s="104"/>
      <c r="AG674" s="104"/>
      <c r="AH674" s="104"/>
      <c r="AI674" s="104"/>
      <c r="AJ674" s="104"/>
      <c r="AK674" s="104"/>
      <c r="AL674" s="104"/>
      <c r="AM674" s="104"/>
      <c r="AN674" s="104"/>
      <c r="AO674" s="104"/>
      <c r="AP674" s="104"/>
      <c r="AQ674" s="104"/>
      <c r="AR674" s="104"/>
      <c r="AS674" s="104"/>
      <c r="AT674" s="105"/>
    </row>
    <row r="675" spans="1:46" s="13" customFormat="1" ht="12.75" customHeight="1" x14ac:dyDescent="0.2">
      <c r="A675" s="106"/>
      <c r="B675" s="104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5"/>
      <c r="X675" s="106"/>
      <c r="Y675" s="104"/>
      <c r="Z675" s="104"/>
      <c r="AA675" s="104"/>
      <c r="AB675" s="104"/>
      <c r="AC675" s="104"/>
      <c r="AD675" s="104"/>
      <c r="AE675" s="104"/>
      <c r="AF675" s="104"/>
      <c r="AG675" s="104"/>
      <c r="AH675" s="104"/>
      <c r="AI675" s="104"/>
      <c r="AJ675" s="104"/>
      <c r="AK675" s="104"/>
      <c r="AL675" s="104"/>
      <c r="AM675" s="104"/>
      <c r="AN675" s="104"/>
      <c r="AO675" s="104"/>
      <c r="AP675" s="104"/>
      <c r="AQ675" s="104"/>
      <c r="AR675" s="104"/>
      <c r="AS675" s="104"/>
      <c r="AT675" s="105"/>
    </row>
    <row r="676" spans="1:46" s="13" customFormat="1" ht="6" customHeight="1" x14ac:dyDescent="0.2">
      <c r="A676" s="14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5"/>
      <c r="X676" s="14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5"/>
    </row>
    <row r="677" spans="1:46" s="13" customFormat="1" ht="9.9499999999999993" customHeight="1" x14ac:dyDescent="0.2">
      <c r="A677" s="14"/>
      <c r="B677" s="107" t="str">
        <f>"ИНН "&amp;INN&amp;", БИК "&amp;BIC&amp;", Р/С "&amp;PersonalAcc</f>
        <v>ИНН 7453197647, БИК 047501001, Р/С 40101810400000010801</v>
      </c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28"/>
      <c r="P677" s="28"/>
      <c r="Q677" s="28"/>
      <c r="R677" s="28"/>
      <c r="S677" s="28"/>
      <c r="T677" s="28"/>
      <c r="U677" s="28"/>
      <c r="V677" s="28"/>
      <c r="W677" s="15"/>
      <c r="X677" s="14"/>
      <c r="Y677" s="107" t="str">
        <f>"ИНН "&amp;INN&amp;", БИК "&amp;BIC&amp;", Р/С "&amp;PersonalAcc</f>
        <v>ИНН 7453197647, БИК 047501001, Р/С 40101810400000010801</v>
      </c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28"/>
      <c r="AM677" s="28"/>
      <c r="AN677" s="28"/>
      <c r="AO677" s="28"/>
      <c r="AP677" s="28"/>
      <c r="AQ677" s="28"/>
      <c r="AR677" s="28"/>
      <c r="AS677" s="28"/>
      <c r="AT677" s="15"/>
    </row>
    <row r="678" spans="1:46" s="13" customFormat="1" ht="9.9499999999999993" customHeight="1" x14ac:dyDescent="0.2">
      <c r="A678" s="14"/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28"/>
      <c r="P678" s="28"/>
      <c r="Q678" s="28"/>
      <c r="R678" s="28"/>
      <c r="S678" s="28"/>
      <c r="T678" s="28"/>
      <c r="U678" s="28"/>
      <c r="V678" s="28"/>
      <c r="W678" s="15"/>
      <c r="X678" s="14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28"/>
      <c r="AM678" s="28"/>
      <c r="AN678" s="28"/>
      <c r="AO678" s="28"/>
      <c r="AP678" s="28"/>
      <c r="AQ678" s="28"/>
      <c r="AR678" s="28"/>
      <c r="AS678" s="28"/>
      <c r="AT678" s="15"/>
    </row>
    <row r="679" spans="1:46" s="13" customFormat="1" ht="6" customHeight="1" x14ac:dyDescent="0.2">
      <c r="A679" s="14"/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2"/>
      <c r="P679" s="12"/>
      <c r="Q679" s="12"/>
      <c r="R679" s="12"/>
      <c r="S679" s="12"/>
      <c r="T679" s="12"/>
      <c r="U679" s="12"/>
      <c r="V679" s="12"/>
      <c r="W679" s="15"/>
      <c r="X679" s="14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2"/>
      <c r="AM679" s="12"/>
      <c r="AN679" s="12"/>
      <c r="AO679" s="12"/>
      <c r="AP679" s="12"/>
      <c r="AQ679" s="12"/>
      <c r="AR679" s="12"/>
      <c r="AS679" s="12"/>
      <c r="AT679" s="15"/>
    </row>
    <row r="680" spans="1:46" s="13" customFormat="1" ht="8.1" customHeight="1" x14ac:dyDescent="0.2">
      <c r="A680" s="14"/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2"/>
      <c r="P680" s="12"/>
      <c r="Q680" s="12"/>
      <c r="R680" s="12"/>
      <c r="S680" s="12"/>
      <c r="T680" s="12"/>
      <c r="U680" s="12"/>
      <c r="V680" s="12"/>
      <c r="W680" s="15"/>
      <c r="X680" s="14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2"/>
      <c r="AM680" s="12"/>
      <c r="AN680" s="12"/>
      <c r="AO680" s="12"/>
      <c r="AP680" s="12"/>
      <c r="AQ680" s="12"/>
      <c r="AR680" s="12"/>
      <c r="AS680" s="12"/>
      <c r="AT680" s="15"/>
    </row>
    <row r="681" spans="1:46" s="13" customFormat="1" ht="8.1" customHeight="1" x14ac:dyDescent="0.2">
      <c r="A681" s="14"/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2"/>
      <c r="P681" s="12"/>
      <c r="Q681" s="12"/>
      <c r="R681" s="12"/>
      <c r="S681" s="12"/>
      <c r="T681" s="12"/>
      <c r="U681" s="12"/>
      <c r="V681" s="12"/>
      <c r="W681" s="15"/>
      <c r="X681" s="14"/>
      <c r="Y681" s="107"/>
      <c r="Z681" s="107"/>
      <c r="AA681" s="107"/>
      <c r="AB681" s="107"/>
      <c r="AC681" s="107"/>
      <c r="AD681" s="107"/>
      <c r="AE681" s="107"/>
      <c r="AF681" s="107"/>
      <c r="AG681" s="107"/>
      <c r="AH681" s="107"/>
      <c r="AI681" s="107"/>
      <c r="AJ681" s="107"/>
      <c r="AK681" s="107"/>
      <c r="AL681" s="12"/>
      <c r="AM681" s="12"/>
      <c r="AN681" s="12"/>
      <c r="AO681" s="12"/>
      <c r="AP681" s="12"/>
      <c r="AQ681" s="12"/>
      <c r="AR681" s="12"/>
      <c r="AS681" s="12"/>
      <c r="AT681" s="15"/>
    </row>
    <row r="682" spans="1:46" s="13" customFormat="1" ht="9.9499999999999993" customHeight="1" x14ac:dyDescent="0.2">
      <c r="A682" s="14"/>
      <c r="B682" s="98" t="s">
        <v>459</v>
      </c>
      <c r="C682" s="98"/>
      <c r="D682" s="98"/>
      <c r="E682" s="98"/>
      <c r="F682" s="98"/>
      <c r="G682" s="98"/>
      <c r="H682" s="98"/>
      <c r="I682" s="98"/>
      <c r="J682" s="98"/>
      <c r="K682" s="98"/>
      <c r="L682" s="98"/>
      <c r="M682" s="98"/>
      <c r="N682" s="99"/>
      <c r="O682" s="12"/>
      <c r="P682" s="12"/>
      <c r="Q682" s="12"/>
      <c r="R682" s="12"/>
      <c r="S682" s="12"/>
      <c r="T682" s="12"/>
      <c r="U682" s="12"/>
      <c r="V682" s="12"/>
      <c r="W682" s="15"/>
      <c r="X682" s="14"/>
      <c r="Y682" s="98" t="s">
        <v>461</v>
      </c>
      <c r="Z682" s="98"/>
      <c r="AA682" s="98"/>
      <c r="AB682" s="98"/>
      <c r="AC682" s="98"/>
      <c r="AD682" s="98"/>
      <c r="AE682" s="98"/>
      <c r="AF682" s="98"/>
      <c r="AG682" s="98"/>
      <c r="AH682" s="98"/>
      <c r="AI682" s="98"/>
      <c r="AJ682" s="98"/>
      <c r="AK682" s="99"/>
      <c r="AL682" s="12"/>
      <c r="AM682" s="12"/>
      <c r="AN682" s="12"/>
      <c r="AO682" s="12"/>
      <c r="AP682" s="12"/>
      <c r="AQ682" s="12"/>
      <c r="AR682" s="12"/>
      <c r="AS682" s="12"/>
      <c r="AT682" s="15"/>
    </row>
    <row r="683" spans="1:46" s="13" customFormat="1" ht="8.1" customHeight="1" x14ac:dyDescent="0.2">
      <c r="A683" s="14"/>
      <c r="B683" s="98"/>
      <c r="C683" s="98"/>
      <c r="D683" s="98"/>
      <c r="E683" s="98"/>
      <c r="F683" s="98"/>
      <c r="G683" s="98"/>
      <c r="H683" s="98"/>
      <c r="I683" s="98"/>
      <c r="J683" s="98"/>
      <c r="K683" s="98"/>
      <c r="L683" s="98"/>
      <c r="M683" s="98"/>
      <c r="N683" s="99"/>
      <c r="O683" s="12"/>
      <c r="P683" s="12"/>
      <c r="Q683" s="12"/>
      <c r="R683" s="12"/>
      <c r="S683" s="12"/>
      <c r="T683" s="12"/>
      <c r="U683" s="12"/>
      <c r="V683" s="12"/>
      <c r="W683" s="15"/>
      <c r="X683" s="14"/>
      <c r="Y683" s="98"/>
      <c r="Z683" s="98"/>
      <c r="AA683" s="98"/>
      <c r="AB683" s="98"/>
      <c r="AC683" s="98"/>
      <c r="AD683" s="98"/>
      <c r="AE683" s="98"/>
      <c r="AF683" s="98"/>
      <c r="AG683" s="98"/>
      <c r="AH683" s="98"/>
      <c r="AI683" s="98"/>
      <c r="AJ683" s="98"/>
      <c r="AK683" s="99"/>
      <c r="AL683" s="12"/>
      <c r="AM683" s="12"/>
      <c r="AN683" s="12"/>
      <c r="AO683" s="12"/>
      <c r="AP683" s="12"/>
      <c r="AQ683" s="12"/>
      <c r="AR683" s="12"/>
      <c r="AS683" s="12"/>
      <c r="AT683" s="15"/>
    </row>
    <row r="684" spans="1:46" s="13" customFormat="1" ht="8.1" customHeight="1" x14ac:dyDescent="0.2">
      <c r="A684" s="14"/>
      <c r="B684" s="98" t="s">
        <v>337</v>
      </c>
      <c r="C684" s="98"/>
      <c r="D684" s="98"/>
      <c r="E684" s="98"/>
      <c r="F684" s="98"/>
      <c r="G684" s="98"/>
      <c r="H684" s="98"/>
      <c r="I684" s="98"/>
      <c r="J684" s="98"/>
      <c r="K684" s="98"/>
      <c r="L684" s="98"/>
      <c r="M684" s="98"/>
      <c r="N684" s="99"/>
      <c r="O684" s="12"/>
      <c r="P684" s="12"/>
      <c r="Q684" s="12"/>
      <c r="R684" s="12"/>
      <c r="S684" s="12"/>
      <c r="T684" s="12"/>
      <c r="U684" s="12"/>
      <c r="V684" s="12"/>
      <c r="W684" s="15"/>
      <c r="X684" s="14"/>
      <c r="Y684" s="98" t="s">
        <v>337</v>
      </c>
      <c r="Z684" s="98"/>
      <c r="AA684" s="98"/>
      <c r="AB684" s="98"/>
      <c r="AC684" s="98"/>
      <c r="AD684" s="98"/>
      <c r="AE684" s="98"/>
      <c r="AF684" s="98"/>
      <c r="AG684" s="98"/>
      <c r="AH684" s="98"/>
      <c r="AI684" s="98"/>
      <c r="AJ684" s="98"/>
      <c r="AK684" s="99"/>
      <c r="AL684" s="12"/>
      <c r="AM684" s="12"/>
      <c r="AN684" s="12"/>
      <c r="AO684" s="12"/>
      <c r="AP684" s="12"/>
      <c r="AQ684" s="12"/>
      <c r="AR684" s="12"/>
      <c r="AS684" s="12"/>
      <c r="AT684" s="15"/>
    </row>
    <row r="685" spans="1:46" s="13" customFormat="1" ht="9.9499999999999993" customHeight="1" x14ac:dyDescent="0.2">
      <c r="A685" s="14"/>
      <c r="B685" s="98"/>
      <c r="C685" s="98"/>
      <c r="D685" s="98"/>
      <c r="E685" s="98"/>
      <c r="F685" s="98"/>
      <c r="G685" s="98"/>
      <c r="H685" s="98"/>
      <c r="I685" s="98"/>
      <c r="J685" s="98"/>
      <c r="K685" s="98"/>
      <c r="L685" s="98"/>
      <c r="M685" s="98"/>
      <c r="N685" s="99"/>
      <c r="O685" s="12"/>
      <c r="P685" s="12"/>
      <c r="Q685" s="12"/>
      <c r="R685" s="12"/>
      <c r="S685" s="12"/>
      <c r="T685" s="12"/>
      <c r="U685" s="12"/>
      <c r="V685" s="12"/>
      <c r="W685" s="15"/>
      <c r="X685" s="14"/>
      <c r="Y685" s="98"/>
      <c r="Z685" s="98"/>
      <c r="AA685" s="98"/>
      <c r="AB685" s="98"/>
      <c r="AC685" s="98"/>
      <c r="AD685" s="98"/>
      <c r="AE685" s="98"/>
      <c r="AF685" s="98"/>
      <c r="AG685" s="98"/>
      <c r="AH685" s="98"/>
      <c r="AI685" s="98"/>
      <c r="AJ685" s="98"/>
      <c r="AK685" s="99"/>
      <c r="AL685" s="12"/>
      <c r="AM685" s="12"/>
      <c r="AN685" s="12"/>
      <c r="AO685" s="12"/>
      <c r="AP685" s="12"/>
      <c r="AQ685" s="12"/>
      <c r="AR685" s="12"/>
      <c r="AS685" s="12"/>
      <c r="AT685" s="15"/>
    </row>
    <row r="686" spans="1:46" s="13" customFormat="1" ht="8.1" customHeight="1" x14ac:dyDescent="0.2">
      <c r="A686" s="14"/>
      <c r="B686" s="98" t="s">
        <v>460</v>
      </c>
      <c r="C686" s="98"/>
      <c r="D686" s="98"/>
      <c r="E686" s="98"/>
      <c r="F686" s="98"/>
      <c r="G686" s="98"/>
      <c r="H686" s="98"/>
      <c r="I686" s="98"/>
      <c r="J686" s="98"/>
      <c r="K686" s="98"/>
      <c r="L686" s="98"/>
      <c r="M686" s="98"/>
      <c r="N686" s="99"/>
      <c r="O686" s="12"/>
      <c r="P686" s="12"/>
      <c r="Q686" s="12"/>
      <c r="R686" s="12"/>
      <c r="S686" s="12"/>
      <c r="T686" s="12"/>
      <c r="U686" s="12"/>
      <c r="V686" s="12"/>
      <c r="W686" s="15"/>
      <c r="X686" s="14"/>
      <c r="Y686" s="98" t="s">
        <v>462</v>
      </c>
      <c r="Z686" s="98"/>
      <c r="AA686" s="98"/>
      <c r="AB686" s="98"/>
      <c r="AC686" s="98"/>
      <c r="AD686" s="98"/>
      <c r="AE686" s="98"/>
      <c r="AF686" s="98"/>
      <c r="AG686" s="98"/>
      <c r="AH686" s="98"/>
      <c r="AI686" s="98"/>
      <c r="AJ686" s="98"/>
      <c r="AK686" s="99"/>
      <c r="AL686" s="12"/>
      <c r="AM686" s="12"/>
      <c r="AN686" s="12"/>
      <c r="AO686" s="12"/>
      <c r="AP686" s="12"/>
      <c r="AQ686" s="12"/>
      <c r="AR686" s="12"/>
      <c r="AS686" s="12"/>
      <c r="AT686" s="15"/>
    </row>
    <row r="687" spans="1:46" s="13" customFormat="1" ht="8.1" customHeight="1" x14ac:dyDescent="0.2">
      <c r="A687" s="14"/>
      <c r="B687" s="98"/>
      <c r="C687" s="98"/>
      <c r="D687" s="98"/>
      <c r="E687" s="98"/>
      <c r="F687" s="98"/>
      <c r="G687" s="98"/>
      <c r="H687" s="98"/>
      <c r="I687" s="98"/>
      <c r="J687" s="98"/>
      <c r="K687" s="98"/>
      <c r="L687" s="98"/>
      <c r="M687" s="98"/>
      <c r="N687" s="99"/>
      <c r="O687" s="12"/>
      <c r="P687" s="12"/>
      <c r="Q687" s="12"/>
      <c r="R687" s="12"/>
      <c r="S687" s="12"/>
      <c r="T687" s="12"/>
      <c r="U687" s="12"/>
      <c r="V687" s="12"/>
      <c r="W687" s="15"/>
      <c r="X687" s="14"/>
      <c r="Y687" s="98"/>
      <c r="Z687" s="98"/>
      <c r="AA687" s="98"/>
      <c r="AB687" s="98"/>
      <c r="AC687" s="98"/>
      <c r="AD687" s="98"/>
      <c r="AE687" s="98"/>
      <c r="AF687" s="98"/>
      <c r="AG687" s="98"/>
      <c r="AH687" s="98"/>
      <c r="AI687" s="98"/>
      <c r="AJ687" s="98"/>
      <c r="AK687" s="99"/>
      <c r="AL687" s="12"/>
      <c r="AM687" s="12"/>
      <c r="AN687" s="12"/>
      <c r="AO687" s="12"/>
      <c r="AP687" s="12"/>
      <c r="AQ687" s="12"/>
      <c r="AR687" s="12"/>
      <c r="AS687" s="12"/>
      <c r="AT687" s="15"/>
    </row>
    <row r="688" spans="1:46" s="13" customFormat="1" ht="9.9499999999999993" customHeight="1" x14ac:dyDescent="0.2">
      <c r="A688" s="14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5"/>
      <c r="X688" s="14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5"/>
    </row>
    <row r="689" spans="1:46" s="13" customFormat="1" ht="8.1" customHeight="1" x14ac:dyDescent="0.2">
      <c r="A689" s="14"/>
      <c r="B689" s="100" t="s">
        <v>313</v>
      </c>
      <c r="C689" s="100"/>
      <c r="D689" s="100"/>
      <c r="E689" s="100"/>
      <c r="F689" s="100"/>
      <c r="G689" s="100"/>
      <c r="H689" s="100"/>
      <c r="I689" s="100"/>
      <c r="J689" s="100"/>
      <c r="K689" s="100"/>
      <c r="L689" s="100"/>
      <c r="M689" s="100"/>
      <c r="N689" s="101"/>
      <c r="O689" s="12"/>
      <c r="P689" s="12"/>
      <c r="Q689" s="12"/>
      <c r="R689" s="12"/>
      <c r="S689" s="12"/>
      <c r="T689" s="12"/>
      <c r="U689" s="12"/>
      <c r="V689" s="12"/>
      <c r="W689" s="15"/>
      <c r="X689" s="14"/>
      <c r="Y689" s="100" t="s">
        <v>314</v>
      </c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1"/>
      <c r="AL689" s="12"/>
      <c r="AM689" s="12"/>
      <c r="AN689" s="12"/>
      <c r="AO689" s="12"/>
      <c r="AP689" s="12"/>
      <c r="AQ689" s="12"/>
      <c r="AR689" s="12"/>
      <c r="AS689" s="12"/>
      <c r="AT689" s="15"/>
    </row>
    <row r="690" spans="1:46" s="13" customFormat="1" ht="9.9499999999999993" customHeight="1" x14ac:dyDescent="0.2">
      <c r="A690" s="14"/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  <c r="M690" s="100"/>
      <c r="N690" s="101"/>
      <c r="O690" s="12"/>
      <c r="P690" s="12"/>
      <c r="Q690" s="12"/>
      <c r="R690" s="12"/>
      <c r="S690" s="12"/>
      <c r="T690" s="12"/>
      <c r="U690" s="12"/>
      <c r="V690" s="12"/>
      <c r="W690" s="15"/>
      <c r="X690" s="14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1"/>
      <c r="AL690" s="12"/>
      <c r="AM690" s="12"/>
      <c r="AN690" s="12"/>
      <c r="AO690" s="12"/>
      <c r="AP690" s="12"/>
      <c r="AQ690" s="12"/>
      <c r="AR690" s="12"/>
      <c r="AS690" s="12"/>
      <c r="AT690" s="15"/>
    </row>
    <row r="691" spans="1:46" s="13" customFormat="1" ht="9.9499999999999993" customHeight="1" x14ac:dyDescent="0.2">
      <c r="A691" s="14"/>
      <c r="B691" s="100"/>
      <c r="C691" s="100"/>
      <c r="D691" s="100"/>
      <c r="E691" s="100"/>
      <c r="F691" s="100"/>
      <c r="G691" s="100"/>
      <c r="H691" s="100"/>
      <c r="I691" s="100"/>
      <c r="J691" s="100"/>
      <c r="K691" s="100"/>
      <c r="L691" s="100"/>
      <c r="M691" s="100"/>
      <c r="N691" s="101"/>
      <c r="O691" s="12"/>
      <c r="P691" s="12"/>
      <c r="Q691" s="12"/>
      <c r="R691" s="12"/>
      <c r="S691" s="12"/>
      <c r="T691" s="12"/>
      <c r="U691" s="12"/>
      <c r="V691" s="12"/>
      <c r="W691" s="15"/>
      <c r="X691" s="14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1"/>
      <c r="AL691" s="12"/>
      <c r="AM691" s="12"/>
      <c r="AN691" s="12"/>
      <c r="AO691" s="12"/>
      <c r="AP691" s="12"/>
      <c r="AQ691" s="12"/>
      <c r="AR691" s="12"/>
      <c r="AS691" s="12"/>
      <c r="AT691" s="15"/>
    </row>
    <row r="692" spans="1:46" s="13" customFormat="1" ht="9.9499999999999993" customHeight="1" x14ac:dyDescent="0.2">
      <c r="A692" s="14"/>
      <c r="B692" s="100"/>
      <c r="C692" s="100"/>
      <c r="D692" s="100"/>
      <c r="E692" s="100"/>
      <c r="F692" s="100"/>
      <c r="G692" s="100"/>
      <c r="H692" s="100"/>
      <c r="I692" s="100"/>
      <c r="J692" s="100"/>
      <c r="K692" s="100"/>
      <c r="L692" s="100"/>
      <c r="M692" s="100"/>
      <c r="N692" s="101"/>
      <c r="O692" s="12"/>
      <c r="P692" s="12"/>
      <c r="Q692" s="12"/>
      <c r="R692" s="12"/>
      <c r="S692" s="12"/>
      <c r="T692" s="12"/>
      <c r="U692" s="12"/>
      <c r="V692" s="12"/>
      <c r="W692" s="15"/>
      <c r="X692" s="14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1"/>
      <c r="AL692" s="12"/>
      <c r="AM692" s="12"/>
      <c r="AN692" s="12"/>
      <c r="AO692" s="12"/>
      <c r="AP692" s="12"/>
      <c r="AQ692" s="12"/>
      <c r="AR692" s="12"/>
      <c r="AS692" s="12"/>
      <c r="AT692" s="15"/>
    </row>
    <row r="693" spans="1:46" s="13" customFormat="1" ht="6" customHeight="1" x14ac:dyDescent="0.2">
      <c r="A693" s="16"/>
      <c r="B693" s="102"/>
      <c r="C693" s="102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  <c r="O693" s="17"/>
      <c r="P693" s="17"/>
      <c r="Q693" s="17"/>
      <c r="R693" s="17"/>
      <c r="S693" s="17"/>
      <c r="T693" s="17"/>
      <c r="U693" s="17"/>
      <c r="V693" s="17"/>
      <c r="W693" s="18"/>
      <c r="X693" s="16"/>
      <c r="Y693" s="102"/>
      <c r="Z693" s="102"/>
      <c r="AA693" s="102"/>
      <c r="AB693" s="102"/>
      <c r="AC693" s="102"/>
      <c r="AD693" s="102"/>
      <c r="AE693" s="102"/>
      <c r="AF693" s="102"/>
      <c r="AG693" s="102"/>
      <c r="AH693" s="102"/>
      <c r="AI693" s="102"/>
      <c r="AJ693" s="102"/>
      <c r="AK693" s="102"/>
      <c r="AL693" s="17"/>
      <c r="AM693" s="17"/>
      <c r="AN693" s="17"/>
      <c r="AO693" s="17"/>
      <c r="AP693" s="17"/>
      <c r="AQ693" s="17"/>
      <c r="AR693" s="17"/>
      <c r="AS693" s="17"/>
      <c r="AT693" s="18"/>
    </row>
    <row r="694" spans="1:46" s="12" customFormat="1" ht="6.75" customHeight="1" x14ac:dyDescent="0.2">
      <c r="A694" s="9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1"/>
      <c r="X694" s="9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1"/>
    </row>
    <row r="695" spans="1:46" s="13" customFormat="1" ht="12.75" customHeight="1" x14ac:dyDescent="0.2">
      <c r="A69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695" s="109"/>
      <c r="C695" s="109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  <c r="V695" s="109"/>
      <c r="W695" s="110"/>
      <c r="X69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695" s="104"/>
      <c r="Z695" s="104"/>
      <c r="AA695" s="104"/>
      <c r="AB695" s="104"/>
      <c r="AC695" s="104"/>
      <c r="AD695" s="104"/>
      <c r="AE695" s="104"/>
      <c r="AF695" s="104"/>
      <c r="AG695" s="104"/>
      <c r="AH695" s="104"/>
      <c r="AI695" s="104"/>
      <c r="AJ695" s="104"/>
      <c r="AK695" s="104"/>
      <c r="AL695" s="104"/>
      <c r="AM695" s="104"/>
      <c r="AN695" s="104"/>
      <c r="AO695" s="104"/>
      <c r="AP695" s="104"/>
      <c r="AQ695" s="104"/>
      <c r="AR695" s="104"/>
      <c r="AS695" s="104"/>
      <c r="AT695" s="105"/>
    </row>
    <row r="696" spans="1:46" s="13" customFormat="1" ht="12.75" customHeight="1" x14ac:dyDescent="0.2">
      <c r="A696" s="103"/>
      <c r="B696" s="109"/>
      <c r="C696" s="109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  <c r="V696" s="109"/>
      <c r="W696" s="110"/>
      <c r="X696" s="106"/>
      <c r="Y696" s="104"/>
      <c r="Z696" s="104"/>
      <c r="AA696" s="104"/>
      <c r="AB696" s="104"/>
      <c r="AC696" s="104"/>
      <c r="AD696" s="104"/>
      <c r="AE696" s="104"/>
      <c r="AF696" s="104"/>
      <c r="AG696" s="104"/>
      <c r="AH696" s="104"/>
      <c r="AI696" s="104"/>
      <c r="AJ696" s="104"/>
      <c r="AK696" s="104"/>
      <c r="AL696" s="104"/>
      <c r="AM696" s="104"/>
      <c r="AN696" s="104"/>
      <c r="AO696" s="104"/>
      <c r="AP696" s="104"/>
      <c r="AQ696" s="104"/>
      <c r="AR696" s="104"/>
      <c r="AS696" s="104"/>
      <c r="AT696" s="105"/>
    </row>
    <row r="697" spans="1:46" s="13" customFormat="1" ht="6" customHeight="1" x14ac:dyDescent="0.2">
      <c r="A697" s="103"/>
      <c r="B697" s="109"/>
      <c r="C697" s="109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  <c r="V697" s="109"/>
      <c r="W697" s="110"/>
      <c r="X697" s="14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5"/>
    </row>
    <row r="698" spans="1:46" s="13" customFormat="1" ht="9.9499999999999993" customHeight="1" x14ac:dyDescent="0.2">
      <c r="A698" s="14"/>
      <c r="B698" s="108" t="str">
        <f>"ИНН "&amp;INN&amp;", БИК "&amp;BIC&amp;", Р/С "&amp;PersonalAcc</f>
        <v>ИНН 7453197647, БИК 047501001, Р/С 40101810400000010801</v>
      </c>
      <c r="C698" s="108"/>
      <c r="D698" s="108"/>
      <c r="E698" s="108"/>
      <c r="F698" s="108"/>
      <c r="G698" s="108"/>
      <c r="H698" s="108"/>
      <c r="I698" s="108"/>
      <c r="J698" s="108"/>
      <c r="K698" s="108"/>
      <c r="L698" s="108"/>
      <c r="M698" s="108"/>
      <c r="N698" s="108"/>
      <c r="O698" s="28"/>
      <c r="P698" s="28"/>
      <c r="Q698" s="28"/>
      <c r="R698" s="28"/>
      <c r="S698" s="28"/>
      <c r="T698" s="28"/>
      <c r="U698" s="28"/>
      <c r="V698" s="28"/>
      <c r="W698" s="15"/>
      <c r="X698" s="14"/>
      <c r="Y698" s="107" t="str">
        <f>"ИНН "&amp;INN&amp;", БИК "&amp;BIC&amp;", Р/С "&amp;PersonalAcc</f>
        <v>ИНН 7453197647, БИК 047501001, Р/С 40101810400000010801</v>
      </c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28"/>
      <c r="AM698" s="28"/>
      <c r="AN698" s="28"/>
      <c r="AO698" s="28"/>
      <c r="AP698" s="28"/>
      <c r="AQ698" s="28"/>
      <c r="AR698" s="28"/>
      <c r="AS698" s="28"/>
      <c r="AT698" s="15"/>
    </row>
    <row r="699" spans="1:46" s="13" customFormat="1" ht="9.9499999999999993" customHeight="1" x14ac:dyDescent="0.2">
      <c r="A699" s="14"/>
      <c r="B699" s="108"/>
      <c r="C699" s="108"/>
      <c r="D699" s="108"/>
      <c r="E699" s="108"/>
      <c r="F699" s="108"/>
      <c r="G699" s="108"/>
      <c r="H699" s="108"/>
      <c r="I699" s="108"/>
      <c r="J699" s="108"/>
      <c r="K699" s="108"/>
      <c r="L699" s="108"/>
      <c r="M699" s="108"/>
      <c r="N699" s="108"/>
      <c r="O699" s="28"/>
      <c r="P699" s="28"/>
      <c r="Q699" s="28"/>
      <c r="R699" s="28"/>
      <c r="S699" s="28"/>
      <c r="T699" s="28"/>
      <c r="U699" s="28"/>
      <c r="V699" s="28"/>
      <c r="W699" s="15"/>
      <c r="X699" s="14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28"/>
      <c r="AM699" s="28"/>
      <c r="AN699" s="28"/>
      <c r="AO699" s="28"/>
      <c r="AP699" s="28"/>
      <c r="AQ699" s="28"/>
      <c r="AR699" s="28"/>
      <c r="AS699" s="28"/>
      <c r="AT699" s="15"/>
    </row>
    <row r="700" spans="1:46" s="13" customFormat="1" ht="6" customHeight="1" x14ac:dyDescent="0.2">
      <c r="A700" s="14"/>
      <c r="B700" s="108"/>
      <c r="C700" s="108"/>
      <c r="D700" s="108"/>
      <c r="E700" s="108"/>
      <c r="F700" s="108"/>
      <c r="G700" s="108"/>
      <c r="H700" s="108"/>
      <c r="I700" s="108"/>
      <c r="J700" s="108"/>
      <c r="K700" s="108"/>
      <c r="L700" s="108"/>
      <c r="M700" s="108"/>
      <c r="N700" s="108"/>
      <c r="O700" s="12"/>
      <c r="P700" s="12"/>
      <c r="Q700" s="12"/>
      <c r="R700" s="12"/>
      <c r="S700" s="12"/>
      <c r="T700" s="12"/>
      <c r="U700" s="12"/>
      <c r="V700" s="12"/>
      <c r="W700" s="15"/>
      <c r="X700" s="14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2"/>
      <c r="AM700" s="12"/>
      <c r="AN700" s="12"/>
      <c r="AO700" s="12"/>
      <c r="AP700" s="12"/>
      <c r="AQ700" s="12"/>
      <c r="AR700" s="12"/>
      <c r="AS700" s="12"/>
      <c r="AT700" s="15"/>
    </row>
    <row r="701" spans="1:46" s="13" customFormat="1" ht="8.1" customHeight="1" x14ac:dyDescent="0.2">
      <c r="A701" s="14"/>
      <c r="B701" s="108"/>
      <c r="C701" s="108"/>
      <c r="D701" s="108"/>
      <c r="E701" s="108"/>
      <c r="F701" s="108"/>
      <c r="G701" s="108"/>
      <c r="H701" s="108"/>
      <c r="I701" s="108"/>
      <c r="J701" s="108"/>
      <c r="K701" s="108"/>
      <c r="L701" s="108"/>
      <c r="M701" s="108"/>
      <c r="N701" s="108"/>
      <c r="O701" s="12"/>
      <c r="P701" s="12"/>
      <c r="Q701" s="12"/>
      <c r="R701" s="12"/>
      <c r="S701" s="12"/>
      <c r="T701" s="12"/>
      <c r="U701" s="12"/>
      <c r="V701" s="12"/>
      <c r="W701" s="15"/>
      <c r="X701" s="14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2"/>
      <c r="AM701" s="12"/>
      <c r="AN701" s="12"/>
      <c r="AO701" s="12"/>
      <c r="AP701" s="12"/>
      <c r="AQ701" s="12"/>
      <c r="AR701" s="12"/>
      <c r="AS701" s="12"/>
      <c r="AT701" s="15"/>
    </row>
    <row r="702" spans="1:46" s="13" customFormat="1" ht="8.1" customHeight="1" x14ac:dyDescent="0.2">
      <c r="A702" s="14"/>
      <c r="B702" s="108"/>
      <c r="C702" s="108"/>
      <c r="D702" s="108"/>
      <c r="E702" s="108"/>
      <c r="F702" s="108"/>
      <c r="G702" s="108"/>
      <c r="H702" s="108"/>
      <c r="I702" s="108"/>
      <c r="J702" s="108"/>
      <c r="K702" s="108"/>
      <c r="L702" s="108"/>
      <c r="M702" s="108"/>
      <c r="N702" s="108"/>
      <c r="O702" s="12"/>
      <c r="P702" s="12"/>
      <c r="Q702" s="12"/>
      <c r="R702" s="12"/>
      <c r="S702" s="12"/>
      <c r="T702" s="12"/>
      <c r="U702" s="12"/>
      <c r="V702" s="12"/>
      <c r="W702" s="15"/>
      <c r="X702" s="14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2"/>
      <c r="AM702" s="12"/>
      <c r="AN702" s="12"/>
      <c r="AO702" s="12"/>
      <c r="AP702" s="12"/>
      <c r="AQ702" s="12"/>
      <c r="AR702" s="12"/>
      <c r="AS702" s="12"/>
      <c r="AT702" s="15"/>
    </row>
    <row r="703" spans="1:46" s="13" customFormat="1" ht="9.9499999999999993" customHeight="1" x14ac:dyDescent="0.2">
      <c r="A703" s="14"/>
      <c r="B703" s="98" t="s">
        <v>463</v>
      </c>
      <c r="C703" s="98"/>
      <c r="D703" s="98"/>
      <c r="E703" s="98"/>
      <c r="F703" s="98"/>
      <c r="G703" s="98"/>
      <c r="H703" s="98"/>
      <c r="I703" s="98"/>
      <c r="J703" s="98"/>
      <c r="K703" s="98"/>
      <c r="L703" s="98"/>
      <c r="M703" s="98"/>
      <c r="N703" s="99"/>
      <c r="O703" s="12"/>
      <c r="P703" s="12"/>
      <c r="Q703" s="12"/>
      <c r="R703" s="12"/>
      <c r="S703" s="12"/>
      <c r="T703" s="12"/>
      <c r="U703" s="12"/>
      <c r="V703" s="12"/>
      <c r="W703" s="15"/>
      <c r="X703" s="14"/>
      <c r="Y703" s="98" t="s">
        <v>465</v>
      </c>
      <c r="Z703" s="98"/>
      <c r="AA703" s="98"/>
      <c r="AB703" s="98"/>
      <c r="AC703" s="98"/>
      <c r="AD703" s="98"/>
      <c r="AE703" s="98"/>
      <c r="AF703" s="98"/>
      <c r="AG703" s="98"/>
      <c r="AH703" s="98"/>
      <c r="AI703" s="98"/>
      <c r="AJ703" s="98"/>
      <c r="AK703" s="99"/>
      <c r="AL703" s="12"/>
      <c r="AM703" s="12"/>
      <c r="AN703" s="12"/>
      <c r="AO703" s="12"/>
      <c r="AP703" s="12"/>
      <c r="AQ703" s="12"/>
      <c r="AR703" s="12"/>
      <c r="AS703" s="12"/>
      <c r="AT703" s="15"/>
    </row>
    <row r="704" spans="1:46" s="13" customFormat="1" ht="8.1" customHeight="1" x14ac:dyDescent="0.2">
      <c r="A704" s="14"/>
      <c r="B704" s="98"/>
      <c r="C704" s="98"/>
      <c r="D704" s="98"/>
      <c r="E704" s="98"/>
      <c r="F704" s="98"/>
      <c r="G704" s="98"/>
      <c r="H704" s="98"/>
      <c r="I704" s="98"/>
      <c r="J704" s="98"/>
      <c r="K704" s="98"/>
      <c r="L704" s="98"/>
      <c r="M704" s="98"/>
      <c r="N704" s="99"/>
      <c r="O704" s="12"/>
      <c r="P704" s="12"/>
      <c r="Q704" s="12"/>
      <c r="R704" s="12"/>
      <c r="S704" s="12"/>
      <c r="T704" s="12"/>
      <c r="U704" s="12"/>
      <c r="V704" s="12"/>
      <c r="W704" s="15"/>
      <c r="X704" s="14"/>
      <c r="Y704" s="98"/>
      <c r="Z704" s="98"/>
      <c r="AA704" s="98"/>
      <c r="AB704" s="98"/>
      <c r="AC704" s="98"/>
      <c r="AD704" s="98"/>
      <c r="AE704" s="98"/>
      <c r="AF704" s="98"/>
      <c r="AG704" s="98"/>
      <c r="AH704" s="98"/>
      <c r="AI704" s="98"/>
      <c r="AJ704" s="98"/>
      <c r="AK704" s="99"/>
      <c r="AL704" s="12"/>
      <c r="AM704" s="12"/>
      <c r="AN704" s="12"/>
      <c r="AO704" s="12"/>
      <c r="AP704" s="12"/>
      <c r="AQ704" s="12"/>
      <c r="AR704" s="12"/>
      <c r="AS704" s="12"/>
      <c r="AT704" s="15"/>
    </row>
    <row r="705" spans="1:46" s="13" customFormat="1" ht="8.1" customHeight="1" x14ac:dyDescent="0.2">
      <c r="A705" s="14"/>
      <c r="B705" s="98" t="s">
        <v>337</v>
      </c>
      <c r="C705" s="98"/>
      <c r="D705" s="98"/>
      <c r="E705" s="98"/>
      <c r="F705" s="98"/>
      <c r="G705" s="98"/>
      <c r="H705" s="98"/>
      <c r="I705" s="98"/>
      <c r="J705" s="98"/>
      <c r="K705" s="98"/>
      <c r="L705" s="98"/>
      <c r="M705" s="98"/>
      <c r="N705" s="99"/>
      <c r="O705" s="12"/>
      <c r="P705" s="12"/>
      <c r="Q705" s="12"/>
      <c r="R705" s="12"/>
      <c r="S705" s="12"/>
      <c r="T705" s="12"/>
      <c r="U705" s="12"/>
      <c r="V705" s="12"/>
      <c r="W705" s="15"/>
      <c r="X705" s="14"/>
      <c r="Y705" s="98" t="s">
        <v>337</v>
      </c>
      <c r="Z705" s="98"/>
      <c r="AA705" s="98"/>
      <c r="AB705" s="98"/>
      <c r="AC705" s="98"/>
      <c r="AD705" s="98"/>
      <c r="AE705" s="98"/>
      <c r="AF705" s="98"/>
      <c r="AG705" s="98"/>
      <c r="AH705" s="98"/>
      <c r="AI705" s="98"/>
      <c r="AJ705" s="98"/>
      <c r="AK705" s="99"/>
      <c r="AL705" s="12"/>
      <c r="AM705" s="12"/>
      <c r="AN705" s="12"/>
      <c r="AO705" s="12"/>
      <c r="AP705" s="12"/>
      <c r="AQ705" s="12"/>
      <c r="AR705" s="12"/>
      <c r="AS705" s="12"/>
      <c r="AT705" s="15"/>
    </row>
    <row r="706" spans="1:46" s="13" customFormat="1" ht="9.9499999999999993" customHeight="1" x14ac:dyDescent="0.2">
      <c r="A706" s="14"/>
      <c r="B706" s="98"/>
      <c r="C706" s="98"/>
      <c r="D706" s="98"/>
      <c r="E706" s="98"/>
      <c r="F706" s="98"/>
      <c r="G706" s="98"/>
      <c r="H706" s="98"/>
      <c r="I706" s="98"/>
      <c r="J706" s="98"/>
      <c r="K706" s="98"/>
      <c r="L706" s="98"/>
      <c r="M706" s="98"/>
      <c r="N706" s="99"/>
      <c r="O706" s="12"/>
      <c r="P706" s="12"/>
      <c r="Q706" s="12"/>
      <c r="R706" s="12"/>
      <c r="S706" s="12"/>
      <c r="T706" s="12"/>
      <c r="U706" s="12"/>
      <c r="V706" s="12"/>
      <c r="W706" s="15"/>
      <c r="X706" s="14"/>
      <c r="Y706" s="98"/>
      <c r="Z706" s="98"/>
      <c r="AA706" s="98"/>
      <c r="AB706" s="98"/>
      <c r="AC706" s="98"/>
      <c r="AD706" s="98"/>
      <c r="AE706" s="98"/>
      <c r="AF706" s="98"/>
      <c r="AG706" s="98"/>
      <c r="AH706" s="98"/>
      <c r="AI706" s="98"/>
      <c r="AJ706" s="98"/>
      <c r="AK706" s="99"/>
      <c r="AL706" s="12"/>
      <c r="AM706" s="12"/>
      <c r="AN706" s="12"/>
      <c r="AO706" s="12"/>
      <c r="AP706" s="12"/>
      <c r="AQ706" s="12"/>
      <c r="AR706" s="12"/>
      <c r="AS706" s="12"/>
      <c r="AT706" s="15"/>
    </row>
    <row r="707" spans="1:46" s="13" customFormat="1" ht="8.1" customHeight="1" x14ac:dyDescent="0.2">
      <c r="A707" s="14"/>
      <c r="B707" s="98" t="s">
        <v>464</v>
      </c>
      <c r="C707" s="98"/>
      <c r="D707" s="98"/>
      <c r="E707" s="98"/>
      <c r="F707" s="98"/>
      <c r="G707" s="98"/>
      <c r="H707" s="98"/>
      <c r="I707" s="98"/>
      <c r="J707" s="98"/>
      <c r="K707" s="98"/>
      <c r="L707" s="98"/>
      <c r="M707" s="98"/>
      <c r="N707" s="99"/>
      <c r="O707" s="12"/>
      <c r="P707" s="12"/>
      <c r="Q707" s="12"/>
      <c r="R707" s="12"/>
      <c r="S707" s="12"/>
      <c r="T707" s="12"/>
      <c r="U707" s="12"/>
      <c r="V707" s="12"/>
      <c r="W707" s="15"/>
      <c r="X707" s="14"/>
      <c r="Y707" s="98" t="s">
        <v>466</v>
      </c>
      <c r="Z707" s="98"/>
      <c r="AA707" s="98"/>
      <c r="AB707" s="98"/>
      <c r="AC707" s="98"/>
      <c r="AD707" s="98"/>
      <c r="AE707" s="98"/>
      <c r="AF707" s="98"/>
      <c r="AG707" s="98"/>
      <c r="AH707" s="98"/>
      <c r="AI707" s="98"/>
      <c r="AJ707" s="98"/>
      <c r="AK707" s="99"/>
      <c r="AL707" s="12"/>
      <c r="AM707" s="12"/>
      <c r="AN707" s="12"/>
      <c r="AO707" s="12"/>
      <c r="AP707" s="12"/>
      <c r="AQ707" s="12"/>
      <c r="AR707" s="12"/>
      <c r="AS707" s="12"/>
      <c r="AT707" s="15"/>
    </row>
    <row r="708" spans="1:46" s="13" customFormat="1" ht="8.1" customHeight="1" x14ac:dyDescent="0.2">
      <c r="A708" s="14"/>
      <c r="B708" s="98"/>
      <c r="C708" s="98"/>
      <c r="D708" s="98"/>
      <c r="E708" s="98"/>
      <c r="F708" s="98"/>
      <c r="G708" s="98"/>
      <c r="H708" s="98"/>
      <c r="I708" s="98"/>
      <c r="J708" s="98"/>
      <c r="K708" s="98"/>
      <c r="L708" s="98"/>
      <c r="M708" s="98"/>
      <c r="N708" s="99"/>
      <c r="O708" s="12"/>
      <c r="P708" s="12"/>
      <c r="Q708" s="12"/>
      <c r="R708" s="12"/>
      <c r="S708" s="12"/>
      <c r="T708" s="12"/>
      <c r="U708" s="12"/>
      <c r="V708" s="12"/>
      <c r="W708" s="15"/>
      <c r="X708" s="14"/>
      <c r="Y708" s="98"/>
      <c r="Z708" s="98"/>
      <c r="AA708" s="98"/>
      <c r="AB708" s="98"/>
      <c r="AC708" s="98"/>
      <c r="AD708" s="98"/>
      <c r="AE708" s="98"/>
      <c r="AF708" s="98"/>
      <c r="AG708" s="98"/>
      <c r="AH708" s="98"/>
      <c r="AI708" s="98"/>
      <c r="AJ708" s="98"/>
      <c r="AK708" s="99"/>
      <c r="AL708" s="12"/>
      <c r="AM708" s="12"/>
      <c r="AN708" s="12"/>
      <c r="AO708" s="12"/>
      <c r="AP708" s="12"/>
      <c r="AQ708" s="12"/>
      <c r="AR708" s="12"/>
      <c r="AS708" s="12"/>
      <c r="AT708" s="15"/>
    </row>
    <row r="709" spans="1:46" s="13" customFormat="1" ht="9.75" customHeight="1" x14ac:dyDescent="0.2">
      <c r="A709" s="14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5"/>
      <c r="X709" s="14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5"/>
    </row>
    <row r="710" spans="1:46" s="13" customFormat="1" ht="8.1" customHeight="1" x14ac:dyDescent="0.2">
      <c r="A710" s="14"/>
      <c r="B710" s="100" t="s">
        <v>315</v>
      </c>
      <c r="C710" s="100"/>
      <c r="D710" s="100"/>
      <c r="E710" s="100"/>
      <c r="F710" s="100"/>
      <c r="G710" s="100"/>
      <c r="H710" s="100"/>
      <c r="I710" s="100"/>
      <c r="J710" s="100"/>
      <c r="K710" s="100"/>
      <c r="L710" s="100"/>
      <c r="M710" s="100"/>
      <c r="N710" s="101"/>
      <c r="O710" s="12"/>
      <c r="P710" s="12"/>
      <c r="Q710" s="12"/>
      <c r="R710" s="12"/>
      <c r="S710" s="12"/>
      <c r="T710" s="12"/>
      <c r="U710" s="12"/>
      <c r="V710" s="12"/>
      <c r="W710" s="15"/>
      <c r="X710" s="14"/>
      <c r="Y710" s="100" t="s">
        <v>315</v>
      </c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1"/>
      <c r="AL710" s="12"/>
      <c r="AM710" s="12"/>
      <c r="AN710" s="12"/>
      <c r="AO710" s="12"/>
      <c r="AP710" s="12"/>
      <c r="AQ710" s="12"/>
      <c r="AR710" s="12"/>
      <c r="AS710" s="12"/>
      <c r="AT710" s="15"/>
    </row>
    <row r="711" spans="1:46" s="13" customFormat="1" ht="9.9499999999999993" customHeight="1" x14ac:dyDescent="0.2">
      <c r="A711" s="14"/>
      <c r="B711" s="100"/>
      <c r="C711" s="100"/>
      <c r="D711" s="100"/>
      <c r="E711" s="100"/>
      <c r="F711" s="100"/>
      <c r="G711" s="100"/>
      <c r="H711" s="100"/>
      <c r="I711" s="100"/>
      <c r="J711" s="100"/>
      <c r="K711" s="100"/>
      <c r="L711" s="100"/>
      <c r="M711" s="100"/>
      <c r="N711" s="101"/>
      <c r="O711" s="12"/>
      <c r="P711" s="12"/>
      <c r="Q711" s="12"/>
      <c r="R711" s="12"/>
      <c r="S711" s="12"/>
      <c r="T711" s="12"/>
      <c r="U711" s="12"/>
      <c r="V711" s="12"/>
      <c r="W711" s="15"/>
      <c r="X711" s="14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1"/>
      <c r="AL711" s="12"/>
      <c r="AM711" s="12"/>
      <c r="AN711" s="12"/>
      <c r="AO711" s="12"/>
      <c r="AP711" s="12"/>
      <c r="AQ711" s="12"/>
      <c r="AR711" s="12"/>
      <c r="AS711" s="12"/>
      <c r="AT711" s="15"/>
    </row>
    <row r="712" spans="1:46" s="13" customFormat="1" ht="9.9499999999999993" customHeight="1" x14ac:dyDescent="0.2">
      <c r="A712" s="14"/>
      <c r="B712" s="100"/>
      <c r="C712" s="100"/>
      <c r="D712" s="100"/>
      <c r="E712" s="100"/>
      <c r="F712" s="100"/>
      <c r="G712" s="100"/>
      <c r="H712" s="100"/>
      <c r="I712" s="100"/>
      <c r="J712" s="100"/>
      <c r="K712" s="100"/>
      <c r="L712" s="100"/>
      <c r="M712" s="100"/>
      <c r="N712" s="101"/>
      <c r="O712" s="12"/>
      <c r="P712" s="12"/>
      <c r="Q712" s="12"/>
      <c r="R712" s="12"/>
      <c r="S712" s="12"/>
      <c r="T712" s="12"/>
      <c r="U712" s="12"/>
      <c r="V712" s="12"/>
      <c r="W712" s="15"/>
      <c r="X712" s="14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1"/>
      <c r="AL712" s="12"/>
      <c r="AM712" s="12"/>
      <c r="AN712" s="12"/>
      <c r="AO712" s="12"/>
      <c r="AP712" s="12"/>
      <c r="AQ712" s="12"/>
      <c r="AR712" s="12"/>
      <c r="AS712" s="12"/>
      <c r="AT712" s="15"/>
    </row>
    <row r="713" spans="1:46" s="13" customFormat="1" ht="9.9499999999999993" customHeight="1" x14ac:dyDescent="0.2">
      <c r="A713" s="14"/>
      <c r="B713" s="100"/>
      <c r="C713" s="100"/>
      <c r="D713" s="100"/>
      <c r="E713" s="100"/>
      <c r="F713" s="100"/>
      <c r="G713" s="100"/>
      <c r="H713" s="100"/>
      <c r="I713" s="100"/>
      <c r="J713" s="100"/>
      <c r="K713" s="100"/>
      <c r="L713" s="100"/>
      <c r="M713" s="100"/>
      <c r="N713" s="101"/>
      <c r="O713" s="12"/>
      <c r="P713" s="12"/>
      <c r="Q713" s="12"/>
      <c r="R713" s="12"/>
      <c r="S713" s="12"/>
      <c r="T713" s="12"/>
      <c r="U713" s="12"/>
      <c r="V713" s="12"/>
      <c r="W713" s="15"/>
      <c r="X713" s="14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1"/>
      <c r="AL713" s="12"/>
      <c r="AM713" s="12"/>
      <c r="AN713" s="12"/>
      <c r="AO713" s="12"/>
      <c r="AP713" s="12"/>
      <c r="AQ713" s="12"/>
      <c r="AR713" s="12"/>
      <c r="AS713" s="12"/>
      <c r="AT713" s="15"/>
    </row>
    <row r="714" spans="1:46" s="13" customFormat="1" ht="6" customHeight="1" x14ac:dyDescent="0.2">
      <c r="A714" s="16"/>
      <c r="B714" s="102"/>
      <c r="C714" s="102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  <c r="N714" s="102"/>
      <c r="O714" s="17"/>
      <c r="P714" s="17"/>
      <c r="Q714" s="17"/>
      <c r="R714" s="17"/>
      <c r="S714" s="17"/>
      <c r="T714" s="17"/>
      <c r="U714" s="17"/>
      <c r="V714" s="17"/>
      <c r="W714" s="18"/>
      <c r="X714" s="16"/>
      <c r="Y714" s="102"/>
      <c r="Z714" s="102"/>
      <c r="AA714" s="102"/>
      <c r="AB714" s="102"/>
      <c r="AC714" s="102"/>
      <c r="AD714" s="102"/>
      <c r="AE714" s="102"/>
      <c r="AF714" s="102"/>
      <c r="AG714" s="102"/>
      <c r="AH714" s="102"/>
      <c r="AI714" s="102"/>
      <c r="AJ714" s="102"/>
      <c r="AK714" s="102"/>
      <c r="AL714" s="17"/>
      <c r="AM714" s="17"/>
      <c r="AN714" s="17"/>
      <c r="AO714" s="17"/>
      <c r="AP714" s="17"/>
      <c r="AQ714" s="17"/>
      <c r="AR714" s="17"/>
      <c r="AS714" s="17"/>
      <c r="AT714" s="18"/>
    </row>
    <row r="715" spans="1:46" s="12" customFormat="1" ht="6.75" customHeight="1" x14ac:dyDescent="0.2">
      <c r="A715" s="9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1"/>
      <c r="X715" s="9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1"/>
    </row>
    <row r="716" spans="1:46" s="13" customFormat="1" ht="12.75" customHeight="1" x14ac:dyDescent="0.2">
      <c r="A71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716" s="104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  <c r="S716" s="104"/>
      <c r="T716" s="104"/>
      <c r="U716" s="104"/>
      <c r="V716" s="104"/>
      <c r="W716" s="105"/>
      <c r="X71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716" s="104"/>
      <c r="Z716" s="104"/>
      <c r="AA716" s="104"/>
      <c r="AB716" s="104"/>
      <c r="AC716" s="104"/>
      <c r="AD716" s="104"/>
      <c r="AE716" s="104"/>
      <c r="AF716" s="104"/>
      <c r="AG716" s="104"/>
      <c r="AH716" s="104"/>
      <c r="AI716" s="104"/>
      <c r="AJ716" s="104"/>
      <c r="AK716" s="104"/>
      <c r="AL716" s="104"/>
      <c r="AM716" s="104"/>
      <c r="AN716" s="104"/>
      <c r="AO716" s="104"/>
      <c r="AP716" s="104"/>
      <c r="AQ716" s="104"/>
      <c r="AR716" s="104"/>
      <c r="AS716" s="104"/>
      <c r="AT716" s="105"/>
    </row>
    <row r="717" spans="1:46" s="13" customFormat="1" ht="12.75" customHeight="1" x14ac:dyDescent="0.2">
      <c r="A717" s="106"/>
      <c r="B717" s="104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  <c r="S717" s="104"/>
      <c r="T717" s="104"/>
      <c r="U717" s="104"/>
      <c r="V717" s="104"/>
      <c r="W717" s="105"/>
      <c r="X717" s="106"/>
      <c r="Y717" s="104"/>
      <c r="Z717" s="104"/>
      <c r="AA717" s="104"/>
      <c r="AB717" s="104"/>
      <c r="AC717" s="104"/>
      <c r="AD717" s="104"/>
      <c r="AE717" s="104"/>
      <c r="AF717" s="104"/>
      <c r="AG717" s="104"/>
      <c r="AH717" s="104"/>
      <c r="AI717" s="104"/>
      <c r="AJ717" s="104"/>
      <c r="AK717" s="104"/>
      <c r="AL717" s="104"/>
      <c r="AM717" s="104"/>
      <c r="AN717" s="104"/>
      <c r="AO717" s="104"/>
      <c r="AP717" s="104"/>
      <c r="AQ717" s="104"/>
      <c r="AR717" s="104"/>
      <c r="AS717" s="104"/>
      <c r="AT717" s="105"/>
    </row>
    <row r="718" spans="1:46" s="13" customFormat="1" ht="6" customHeight="1" x14ac:dyDescent="0.2">
      <c r="A718" s="14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5"/>
      <c r="X718" s="14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5"/>
    </row>
    <row r="719" spans="1:46" s="13" customFormat="1" ht="9.9499999999999993" customHeight="1" x14ac:dyDescent="0.2">
      <c r="A719" s="14"/>
      <c r="B719" s="107" t="str">
        <f>"ИНН "&amp;INN&amp;", БИК "&amp;BIC&amp;", Р/С "&amp;PersonalAcc</f>
        <v>ИНН 7453197647, БИК 047501001, Р/С 40101810400000010801</v>
      </c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28"/>
      <c r="P719" s="28"/>
      <c r="Q719" s="28"/>
      <c r="R719" s="28"/>
      <c r="S719" s="28"/>
      <c r="T719" s="28"/>
      <c r="U719" s="28"/>
      <c r="V719" s="28"/>
      <c r="W719" s="15"/>
      <c r="X719" s="14"/>
      <c r="Y719" s="107" t="str">
        <f>"ИНН "&amp;INN&amp;", БИК "&amp;BIC&amp;", Р/С "&amp;PersonalAcc</f>
        <v>ИНН 7453197647, БИК 047501001, Р/С 40101810400000010801</v>
      </c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28"/>
      <c r="AM719" s="28"/>
      <c r="AN719" s="28"/>
      <c r="AO719" s="28"/>
      <c r="AP719" s="28"/>
      <c r="AQ719" s="28"/>
      <c r="AR719" s="28"/>
      <c r="AS719" s="28"/>
      <c r="AT719" s="15"/>
    </row>
    <row r="720" spans="1:46" s="13" customFormat="1" ht="9.9499999999999993" customHeight="1" x14ac:dyDescent="0.2">
      <c r="A720" s="14"/>
      <c r="B720" s="107"/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28"/>
      <c r="P720" s="28"/>
      <c r="Q720" s="28"/>
      <c r="R720" s="28"/>
      <c r="S720" s="28"/>
      <c r="T720" s="28"/>
      <c r="U720" s="28"/>
      <c r="V720" s="28"/>
      <c r="W720" s="15"/>
      <c r="X720" s="14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28"/>
      <c r="AM720" s="28"/>
      <c r="AN720" s="28"/>
      <c r="AO720" s="28"/>
      <c r="AP720" s="28"/>
      <c r="AQ720" s="28"/>
      <c r="AR720" s="28"/>
      <c r="AS720" s="28"/>
      <c r="AT720" s="15"/>
    </row>
    <row r="721" spans="1:46" s="13" customFormat="1" ht="6" customHeight="1" x14ac:dyDescent="0.2">
      <c r="A721" s="14"/>
      <c r="B721" s="107"/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2"/>
      <c r="P721" s="12"/>
      <c r="Q721" s="12"/>
      <c r="R721" s="12"/>
      <c r="S721" s="12"/>
      <c r="T721" s="12"/>
      <c r="U721" s="12"/>
      <c r="V721" s="12"/>
      <c r="W721" s="15"/>
      <c r="X721" s="14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2"/>
      <c r="AM721" s="12"/>
      <c r="AN721" s="12"/>
      <c r="AO721" s="12"/>
      <c r="AP721" s="12"/>
      <c r="AQ721" s="12"/>
      <c r="AR721" s="12"/>
      <c r="AS721" s="12"/>
      <c r="AT721" s="15"/>
    </row>
    <row r="722" spans="1:46" s="13" customFormat="1" ht="8.1" customHeight="1" x14ac:dyDescent="0.2">
      <c r="A722" s="14"/>
      <c r="B722" s="107"/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2"/>
      <c r="P722" s="12"/>
      <c r="Q722" s="12"/>
      <c r="R722" s="12"/>
      <c r="S722" s="12"/>
      <c r="T722" s="12"/>
      <c r="U722" s="12"/>
      <c r="V722" s="12"/>
      <c r="W722" s="15"/>
      <c r="X722" s="14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2"/>
      <c r="AM722" s="12"/>
      <c r="AN722" s="12"/>
      <c r="AO722" s="12"/>
      <c r="AP722" s="12"/>
      <c r="AQ722" s="12"/>
      <c r="AR722" s="12"/>
      <c r="AS722" s="12"/>
      <c r="AT722" s="15"/>
    </row>
    <row r="723" spans="1:46" s="13" customFormat="1" ht="8.1" customHeight="1" x14ac:dyDescent="0.2">
      <c r="A723" s="14"/>
      <c r="B723" s="107"/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2"/>
      <c r="P723" s="12"/>
      <c r="Q723" s="12"/>
      <c r="R723" s="12"/>
      <c r="S723" s="12"/>
      <c r="T723" s="12"/>
      <c r="U723" s="12"/>
      <c r="V723" s="12"/>
      <c r="W723" s="15"/>
      <c r="X723" s="14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2"/>
      <c r="AM723" s="12"/>
      <c r="AN723" s="12"/>
      <c r="AO723" s="12"/>
      <c r="AP723" s="12"/>
      <c r="AQ723" s="12"/>
      <c r="AR723" s="12"/>
      <c r="AS723" s="12"/>
      <c r="AT723" s="15"/>
    </row>
    <row r="724" spans="1:46" s="13" customFormat="1" ht="9.9499999999999993" customHeight="1" x14ac:dyDescent="0.2">
      <c r="A724" s="14"/>
      <c r="B724" s="98" t="s">
        <v>467</v>
      </c>
      <c r="C724" s="98"/>
      <c r="D724" s="98"/>
      <c r="E724" s="98"/>
      <c r="F724" s="98"/>
      <c r="G724" s="98"/>
      <c r="H724" s="98"/>
      <c r="I724" s="98"/>
      <c r="J724" s="98"/>
      <c r="K724" s="98"/>
      <c r="L724" s="98"/>
      <c r="M724" s="98"/>
      <c r="N724" s="99"/>
      <c r="O724" s="12"/>
      <c r="P724" s="12"/>
      <c r="Q724" s="12"/>
      <c r="R724" s="12"/>
      <c r="S724" s="12"/>
      <c r="T724" s="12"/>
      <c r="U724" s="12"/>
      <c r="V724" s="12"/>
      <c r="W724" s="15"/>
      <c r="X724" s="14"/>
      <c r="Y724" s="98" t="s">
        <v>469</v>
      </c>
      <c r="Z724" s="98"/>
      <c r="AA724" s="98"/>
      <c r="AB724" s="98"/>
      <c r="AC724" s="98"/>
      <c r="AD724" s="98"/>
      <c r="AE724" s="98"/>
      <c r="AF724" s="98"/>
      <c r="AG724" s="98"/>
      <c r="AH724" s="98"/>
      <c r="AI724" s="98"/>
      <c r="AJ724" s="98"/>
      <c r="AK724" s="99"/>
      <c r="AL724" s="12"/>
      <c r="AM724" s="12"/>
      <c r="AN724" s="12"/>
      <c r="AO724" s="12"/>
      <c r="AP724" s="12"/>
      <c r="AQ724" s="12"/>
      <c r="AR724" s="12"/>
      <c r="AS724" s="12"/>
      <c r="AT724" s="15"/>
    </row>
    <row r="725" spans="1:46" s="13" customFormat="1" ht="8.1" customHeight="1" x14ac:dyDescent="0.2">
      <c r="A725" s="14"/>
      <c r="B725" s="98"/>
      <c r="C725" s="98"/>
      <c r="D725" s="98"/>
      <c r="E725" s="98"/>
      <c r="F725" s="98"/>
      <c r="G725" s="98"/>
      <c r="H725" s="98"/>
      <c r="I725" s="98"/>
      <c r="J725" s="98"/>
      <c r="K725" s="98"/>
      <c r="L725" s="98"/>
      <c r="M725" s="98"/>
      <c r="N725" s="99"/>
      <c r="O725" s="12"/>
      <c r="P725" s="12"/>
      <c r="Q725" s="12"/>
      <c r="R725" s="12"/>
      <c r="S725" s="12"/>
      <c r="T725" s="12"/>
      <c r="U725" s="12"/>
      <c r="V725" s="12"/>
      <c r="W725" s="15"/>
      <c r="X725" s="14"/>
      <c r="Y725" s="98"/>
      <c r="Z725" s="98"/>
      <c r="AA725" s="98"/>
      <c r="AB725" s="98"/>
      <c r="AC725" s="98"/>
      <c r="AD725" s="98"/>
      <c r="AE725" s="98"/>
      <c r="AF725" s="98"/>
      <c r="AG725" s="98"/>
      <c r="AH725" s="98"/>
      <c r="AI725" s="98"/>
      <c r="AJ725" s="98"/>
      <c r="AK725" s="99"/>
      <c r="AL725" s="12"/>
      <c r="AM725" s="12"/>
      <c r="AN725" s="12"/>
      <c r="AO725" s="12"/>
      <c r="AP725" s="12"/>
      <c r="AQ725" s="12"/>
      <c r="AR725" s="12"/>
      <c r="AS725" s="12"/>
      <c r="AT725" s="15"/>
    </row>
    <row r="726" spans="1:46" s="13" customFormat="1" ht="8.1" customHeight="1" x14ac:dyDescent="0.2">
      <c r="A726" s="14"/>
      <c r="B726" s="98" t="s">
        <v>337</v>
      </c>
      <c r="C726" s="98"/>
      <c r="D726" s="98"/>
      <c r="E726" s="98"/>
      <c r="F726" s="98"/>
      <c r="G726" s="98"/>
      <c r="H726" s="98"/>
      <c r="I726" s="98"/>
      <c r="J726" s="98"/>
      <c r="K726" s="98"/>
      <c r="L726" s="98"/>
      <c r="M726" s="98"/>
      <c r="N726" s="99"/>
      <c r="O726" s="12"/>
      <c r="P726" s="12"/>
      <c r="Q726" s="12"/>
      <c r="R726" s="12"/>
      <c r="S726" s="12"/>
      <c r="T726" s="12"/>
      <c r="U726" s="12"/>
      <c r="V726" s="12"/>
      <c r="W726" s="15"/>
      <c r="X726" s="14"/>
      <c r="Y726" s="98" t="s">
        <v>337</v>
      </c>
      <c r="Z726" s="98"/>
      <c r="AA726" s="98"/>
      <c r="AB726" s="98"/>
      <c r="AC726" s="98"/>
      <c r="AD726" s="98"/>
      <c r="AE726" s="98"/>
      <c r="AF726" s="98"/>
      <c r="AG726" s="98"/>
      <c r="AH726" s="98"/>
      <c r="AI726" s="98"/>
      <c r="AJ726" s="98"/>
      <c r="AK726" s="99"/>
      <c r="AL726" s="12"/>
      <c r="AM726" s="12"/>
      <c r="AN726" s="12"/>
      <c r="AO726" s="12"/>
      <c r="AP726" s="12"/>
      <c r="AQ726" s="12"/>
      <c r="AR726" s="12"/>
      <c r="AS726" s="12"/>
      <c r="AT726" s="15"/>
    </row>
    <row r="727" spans="1:46" s="13" customFormat="1" ht="9.9499999999999993" customHeight="1" x14ac:dyDescent="0.2">
      <c r="A727" s="14"/>
      <c r="B727" s="98"/>
      <c r="C727" s="98"/>
      <c r="D727" s="98"/>
      <c r="E727" s="98"/>
      <c r="F727" s="98"/>
      <c r="G727" s="98"/>
      <c r="H727" s="98"/>
      <c r="I727" s="98"/>
      <c r="J727" s="98"/>
      <c r="K727" s="98"/>
      <c r="L727" s="98"/>
      <c r="M727" s="98"/>
      <c r="N727" s="99"/>
      <c r="O727" s="12"/>
      <c r="P727" s="12"/>
      <c r="Q727" s="12"/>
      <c r="R727" s="12"/>
      <c r="S727" s="12"/>
      <c r="T727" s="12"/>
      <c r="U727" s="12"/>
      <c r="V727" s="12"/>
      <c r="W727" s="15"/>
      <c r="X727" s="14"/>
      <c r="Y727" s="98"/>
      <c r="Z727" s="98"/>
      <c r="AA727" s="98"/>
      <c r="AB727" s="98"/>
      <c r="AC727" s="98"/>
      <c r="AD727" s="98"/>
      <c r="AE727" s="98"/>
      <c r="AF727" s="98"/>
      <c r="AG727" s="98"/>
      <c r="AH727" s="98"/>
      <c r="AI727" s="98"/>
      <c r="AJ727" s="98"/>
      <c r="AK727" s="99"/>
      <c r="AL727" s="12"/>
      <c r="AM727" s="12"/>
      <c r="AN727" s="12"/>
      <c r="AO727" s="12"/>
      <c r="AP727" s="12"/>
      <c r="AQ727" s="12"/>
      <c r="AR727" s="12"/>
      <c r="AS727" s="12"/>
      <c r="AT727" s="15"/>
    </row>
    <row r="728" spans="1:46" s="13" customFormat="1" ht="8.1" customHeight="1" x14ac:dyDescent="0.2">
      <c r="A728" s="14"/>
      <c r="B728" s="98" t="s">
        <v>468</v>
      </c>
      <c r="C728" s="98"/>
      <c r="D728" s="98"/>
      <c r="E728" s="98"/>
      <c r="F728" s="98"/>
      <c r="G728" s="98"/>
      <c r="H728" s="98"/>
      <c r="I728" s="98"/>
      <c r="J728" s="98"/>
      <c r="K728" s="98"/>
      <c r="L728" s="98"/>
      <c r="M728" s="98"/>
      <c r="N728" s="99"/>
      <c r="O728" s="12"/>
      <c r="P728" s="12"/>
      <c r="Q728" s="12"/>
      <c r="R728" s="12"/>
      <c r="S728" s="12"/>
      <c r="T728" s="12"/>
      <c r="U728" s="12"/>
      <c r="V728" s="12"/>
      <c r="W728" s="15"/>
      <c r="X728" s="14"/>
      <c r="Y728" s="98" t="s">
        <v>470</v>
      </c>
      <c r="Z728" s="98"/>
      <c r="AA728" s="98"/>
      <c r="AB728" s="98"/>
      <c r="AC728" s="98"/>
      <c r="AD728" s="98"/>
      <c r="AE728" s="98"/>
      <c r="AF728" s="98"/>
      <c r="AG728" s="98"/>
      <c r="AH728" s="98"/>
      <c r="AI728" s="98"/>
      <c r="AJ728" s="98"/>
      <c r="AK728" s="99"/>
      <c r="AL728" s="12"/>
      <c r="AM728" s="12"/>
      <c r="AN728" s="12"/>
      <c r="AO728" s="12"/>
      <c r="AP728" s="12"/>
      <c r="AQ728" s="12"/>
      <c r="AR728" s="12"/>
      <c r="AS728" s="12"/>
      <c r="AT728" s="15"/>
    </row>
    <row r="729" spans="1:46" s="13" customFormat="1" ht="8.1" customHeight="1" x14ac:dyDescent="0.2">
      <c r="A729" s="14"/>
      <c r="B729" s="98"/>
      <c r="C729" s="98"/>
      <c r="D729" s="98"/>
      <c r="E729" s="98"/>
      <c r="F729" s="98"/>
      <c r="G729" s="98"/>
      <c r="H729" s="98"/>
      <c r="I729" s="98"/>
      <c r="J729" s="98"/>
      <c r="K729" s="98"/>
      <c r="L729" s="98"/>
      <c r="M729" s="98"/>
      <c r="N729" s="99"/>
      <c r="O729" s="12"/>
      <c r="P729" s="12"/>
      <c r="Q729" s="12"/>
      <c r="R729" s="12"/>
      <c r="S729" s="12"/>
      <c r="T729" s="12"/>
      <c r="U729" s="12"/>
      <c r="V729" s="12"/>
      <c r="W729" s="15"/>
      <c r="X729" s="14"/>
      <c r="Y729" s="98"/>
      <c r="Z729" s="98"/>
      <c r="AA729" s="98"/>
      <c r="AB729" s="98"/>
      <c r="AC729" s="98"/>
      <c r="AD729" s="98"/>
      <c r="AE729" s="98"/>
      <c r="AF729" s="98"/>
      <c r="AG729" s="98"/>
      <c r="AH729" s="98"/>
      <c r="AI729" s="98"/>
      <c r="AJ729" s="98"/>
      <c r="AK729" s="99"/>
      <c r="AL729" s="12"/>
      <c r="AM729" s="12"/>
      <c r="AN729" s="12"/>
      <c r="AO729" s="12"/>
      <c r="AP729" s="12"/>
      <c r="AQ729" s="12"/>
      <c r="AR729" s="12"/>
      <c r="AS729" s="12"/>
      <c r="AT729" s="15"/>
    </row>
    <row r="730" spans="1:46" s="13" customFormat="1" ht="9.9499999999999993" customHeight="1" x14ac:dyDescent="0.2">
      <c r="A730" s="14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5"/>
      <c r="X730" s="14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5"/>
    </row>
    <row r="731" spans="1:46" s="13" customFormat="1" ht="8.1" customHeight="1" x14ac:dyDescent="0.2">
      <c r="A731" s="14"/>
      <c r="B731" s="100" t="s">
        <v>315</v>
      </c>
      <c r="C731" s="100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  <c r="N731" s="101"/>
      <c r="O731" s="12"/>
      <c r="P731" s="12"/>
      <c r="Q731" s="12"/>
      <c r="R731" s="12"/>
      <c r="S731" s="12"/>
      <c r="T731" s="12"/>
      <c r="U731" s="12"/>
      <c r="V731" s="12"/>
      <c r="W731" s="15"/>
      <c r="X731" s="14"/>
      <c r="Y731" s="100" t="s">
        <v>316</v>
      </c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1"/>
      <c r="AL731" s="12"/>
      <c r="AM731" s="12"/>
      <c r="AN731" s="12"/>
      <c r="AO731" s="12"/>
      <c r="AP731" s="12"/>
      <c r="AQ731" s="12"/>
      <c r="AR731" s="12"/>
      <c r="AS731" s="12"/>
      <c r="AT731" s="15"/>
    </row>
    <row r="732" spans="1:46" s="13" customFormat="1" ht="9.9499999999999993" customHeight="1" x14ac:dyDescent="0.2">
      <c r="A732" s="14"/>
      <c r="B732" s="100"/>
      <c r="C732" s="100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  <c r="N732" s="101"/>
      <c r="O732" s="12"/>
      <c r="P732" s="12"/>
      <c r="Q732" s="12"/>
      <c r="R732" s="12"/>
      <c r="S732" s="12"/>
      <c r="T732" s="12"/>
      <c r="U732" s="12"/>
      <c r="V732" s="12"/>
      <c r="W732" s="15"/>
      <c r="X732" s="14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1"/>
      <c r="AL732" s="12"/>
      <c r="AM732" s="12"/>
      <c r="AN732" s="12"/>
      <c r="AO732" s="12"/>
      <c r="AP732" s="12"/>
      <c r="AQ732" s="12"/>
      <c r="AR732" s="12"/>
      <c r="AS732" s="12"/>
      <c r="AT732" s="15"/>
    </row>
    <row r="733" spans="1:46" s="13" customFormat="1" ht="9.9499999999999993" customHeight="1" x14ac:dyDescent="0.2">
      <c r="A733" s="14"/>
      <c r="B733" s="100"/>
      <c r="C733" s="100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  <c r="N733" s="101"/>
      <c r="O733" s="12"/>
      <c r="P733" s="12"/>
      <c r="Q733" s="12"/>
      <c r="R733" s="12"/>
      <c r="S733" s="12"/>
      <c r="T733" s="12"/>
      <c r="U733" s="12"/>
      <c r="V733" s="12"/>
      <c r="W733" s="15"/>
      <c r="X733" s="14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1"/>
      <c r="AL733" s="12"/>
      <c r="AM733" s="12"/>
      <c r="AN733" s="12"/>
      <c r="AO733" s="12"/>
      <c r="AP733" s="12"/>
      <c r="AQ733" s="12"/>
      <c r="AR733" s="12"/>
      <c r="AS733" s="12"/>
      <c r="AT733" s="15"/>
    </row>
    <row r="734" spans="1:46" s="13" customFormat="1" ht="9.9499999999999993" customHeight="1" x14ac:dyDescent="0.2">
      <c r="A734" s="14"/>
      <c r="B734" s="100"/>
      <c r="C734" s="100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 s="101"/>
      <c r="O734" s="12"/>
      <c r="P734" s="12"/>
      <c r="Q734" s="12"/>
      <c r="R734" s="12"/>
      <c r="S734" s="12"/>
      <c r="T734" s="12"/>
      <c r="U734" s="12"/>
      <c r="V734" s="12"/>
      <c r="W734" s="15"/>
      <c r="X734" s="14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1"/>
      <c r="AL734" s="12"/>
      <c r="AM734" s="12"/>
      <c r="AN734" s="12"/>
      <c r="AO734" s="12"/>
      <c r="AP734" s="12"/>
      <c r="AQ734" s="12"/>
      <c r="AR734" s="12"/>
      <c r="AS734" s="12"/>
      <c r="AT734" s="15"/>
    </row>
    <row r="735" spans="1:46" s="13" customFormat="1" ht="6" customHeight="1" x14ac:dyDescent="0.2">
      <c r="A735" s="16"/>
      <c r="B735" s="102"/>
      <c r="C735" s="102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  <c r="N735" s="102"/>
      <c r="O735" s="17"/>
      <c r="P735" s="17"/>
      <c r="Q735" s="17"/>
      <c r="R735" s="17"/>
      <c r="S735" s="17"/>
      <c r="T735" s="17"/>
      <c r="U735" s="17"/>
      <c r="V735" s="17"/>
      <c r="W735" s="18"/>
      <c r="X735" s="16"/>
      <c r="Y735" s="102"/>
      <c r="Z735" s="102"/>
      <c r="AA735" s="102"/>
      <c r="AB735" s="102"/>
      <c r="AC735" s="102"/>
      <c r="AD735" s="102"/>
      <c r="AE735" s="102"/>
      <c r="AF735" s="102"/>
      <c r="AG735" s="102"/>
      <c r="AH735" s="102"/>
      <c r="AI735" s="102"/>
      <c r="AJ735" s="102"/>
      <c r="AK735" s="102"/>
      <c r="AL735" s="17"/>
      <c r="AM735" s="17"/>
      <c r="AN735" s="17"/>
      <c r="AO735" s="17"/>
      <c r="AP735" s="17"/>
      <c r="AQ735" s="17"/>
      <c r="AR735" s="17"/>
      <c r="AS735" s="17"/>
      <c r="AT735" s="18"/>
    </row>
    <row r="736" spans="1:46" s="13" customFormat="1" ht="9.9499999999999993" customHeight="1" x14ac:dyDescent="0.2">
      <c r="A736" s="9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1"/>
      <c r="X736" s="9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1"/>
    </row>
    <row r="737" spans="1:46" s="13" customFormat="1" ht="12.75" customHeight="1" x14ac:dyDescent="0.2">
      <c r="A73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737" s="104"/>
      <c r="C737" s="104"/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  <c r="Q737" s="104"/>
      <c r="R737" s="104"/>
      <c r="S737" s="104"/>
      <c r="T737" s="104"/>
      <c r="U737" s="104"/>
      <c r="V737" s="104"/>
      <c r="W737" s="105"/>
      <c r="X73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737" s="104"/>
      <c r="Z737" s="104"/>
      <c r="AA737" s="104"/>
      <c r="AB737" s="104"/>
      <c r="AC737" s="104"/>
      <c r="AD737" s="104"/>
      <c r="AE737" s="104"/>
      <c r="AF737" s="104"/>
      <c r="AG737" s="104"/>
      <c r="AH737" s="104"/>
      <c r="AI737" s="104"/>
      <c r="AJ737" s="104"/>
      <c r="AK737" s="104"/>
      <c r="AL737" s="104"/>
      <c r="AM737" s="104"/>
      <c r="AN737" s="104"/>
      <c r="AO737" s="104"/>
      <c r="AP737" s="104"/>
      <c r="AQ737" s="104"/>
      <c r="AR737" s="104"/>
      <c r="AS737" s="104"/>
      <c r="AT737" s="105"/>
    </row>
    <row r="738" spans="1:46" s="13" customFormat="1" ht="12.75" customHeight="1" x14ac:dyDescent="0.2">
      <c r="A738" s="106"/>
      <c r="B738" s="104"/>
      <c r="C738" s="104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  <c r="Q738" s="104"/>
      <c r="R738" s="104"/>
      <c r="S738" s="104"/>
      <c r="T738" s="104"/>
      <c r="U738" s="104"/>
      <c r="V738" s="104"/>
      <c r="W738" s="105"/>
      <c r="X738" s="106"/>
      <c r="Y738" s="104"/>
      <c r="Z738" s="104"/>
      <c r="AA738" s="104"/>
      <c r="AB738" s="104"/>
      <c r="AC738" s="104"/>
      <c r="AD738" s="104"/>
      <c r="AE738" s="104"/>
      <c r="AF738" s="104"/>
      <c r="AG738" s="104"/>
      <c r="AH738" s="104"/>
      <c r="AI738" s="104"/>
      <c r="AJ738" s="104"/>
      <c r="AK738" s="104"/>
      <c r="AL738" s="104"/>
      <c r="AM738" s="104"/>
      <c r="AN738" s="104"/>
      <c r="AO738" s="104"/>
      <c r="AP738" s="104"/>
      <c r="AQ738" s="104"/>
      <c r="AR738" s="104"/>
      <c r="AS738" s="104"/>
      <c r="AT738" s="105"/>
    </row>
    <row r="739" spans="1:46" s="13" customFormat="1" ht="6" customHeight="1" x14ac:dyDescent="0.2">
      <c r="A739" s="14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5"/>
      <c r="X739" s="14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5"/>
    </row>
    <row r="740" spans="1:46" s="13" customFormat="1" ht="9.9499999999999993" customHeight="1" x14ac:dyDescent="0.2">
      <c r="A740" s="14"/>
      <c r="B740" s="107" t="str">
        <f>"ИНН "&amp;INN&amp;", БИК "&amp;BIC&amp;", Р/С "&amp;PersonalAcc</f>
        <v>ИНН 7453197647, БИК 047501001, Р/С 40101810400000010801</v>
      </c>
      <c r="C740" s="107"/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28"/>
      <c r="P740" s="28"/>
      <c r="Q740" s="28"/>
      <c r="R740" s="28"/>
      <c r="S740" s="28"/>
      <c r="T740" s="28"/>
      <c r="U740" s="28"/>
      <c r="V740" s="28"/>
      <c r="W740" s="15"/>
      <c r="X740" s="14"/>
      <c r="Y740" s="107" t="str">
        <f>"ИНН "&amp;INN&amp;", БИК "&amp;BIC&amp;", Р/С "&amp;PersonalAcc</f>
        <v>ИНН 7453197647, БИК 047501001, Р/С 40101810400000010801</v>
      </c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28"/>
      <c r="AM740" s="28"/>
      <c r="AN740" s="28"/>
      <c r="AO740" s="28"/>
      <c r="AP740" s="28"/>
      <c r="AQ740" s="28"/>
      <c r="AR740" s="28"/>
      <c r="AS740" s="28"/>
      <c r="AT740" s="15"/>
    </row>
    <row r="741" spans="1:46" s="13" customFormat="1" ht="9.9499999999999993" customHeight="1" x14ac:dyDescent="0.2">
      <c r="A741" s="14"/>
      <c r="B741" s="107"/>
      <c r="C741" s="107"/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28"/>
      <c r="P741" s="28"/>
      <c r="Q741" s="28"/>
      <c r="R741" s="28"/>
      <c r="S741" s="28"/>
      <c r="T741" s="28"/>
      <c r="U741" s="28"/>
      <c r="V741" s="28"/>
      <c r="W741" s="15"/>
      <c r="X741" s="14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28"/>
      <c r="AM741" s="28"/>
      <c r="AN741" s="28"/>
      <c r="AO741" s="28"/>
      <c r="AP741" s="28"/>
      <c r="AQ741" s="28"/>
      <c r="AR741" s="28"/>
      <c r="AS741" s="28"/>
      <c r="AT741" s="15"/>
    </row>
    <row r="742" spans="1:46" s="13" customFormat="1" ht="6" customHeight="1" x14ac:dyDescent="0.2">
      <c r="A742" s="14"/>
      <c r="B742" s="107"/>
      <c r="C742" s="107"/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2"/>
      <c r="P742" s="12"/>
      <c r="Q742" s="12"/>
      <c r="R742" s="12"/>
      <c r="S742" s="12"/>
      <c r="T742" s="12"/>
      <c r="U742" s="12"/>
      <c r="V742" s="12"/>
      <c r="W742" s="15"/>
      <c r="X742" s="14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2"/>
      <c r="AM742" s="12"/>
      <c r="AN742" s="12"/>
      <c r="AO742" s="12"/>
      <c r="AP742" s="12"/>
      <c r="AQ742" s="12"/>
      <c r="AR742" s="12"/>
      <c r="AS742" s="12"/>
      <c r="AT742" s="15"/>
    </row>
    <row r="743" spans="1:46" s="13" customFormat="1" ht="8.1" customHeight="1" x14ac:dyDescent="0.2">
      <c r="A743" s="14"/>
      <c r="B743" s="107"/>
      <c r="C743" s="107"/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2"/>
      <c r="P743" s="12"/>
      <c r="Q743" s="12"/>
      <c r="R743" s="12"/>
      <c r="S743" s="12"/>
      <c r="T743" s="12"/>
      <c r="U743" s="12"/>
      <c r="V743" s="12"/>
      <c r="W743" s="15"/>
      <c r="X743" s="14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2"/>
      <c r="AM743" s="12"/>
      <c r="AN743" s="12"/>
      <c r="AO743" s="12"/>
      <c r="AP743" s="12"/>
      <c r="AQ743" s="12"/>
      <c r="AR743" s="12"/>
      <c r="AS743" s="12"/>
      <c r="AT743" s="15"/>
    </row>
    <row r="744" spans="1:46" s="13" customFormat="1" ht="8.1" customHeight="1" x14ac:dyDescent="0.2">
      <c r="A744" s="14"/>
      <c r="B744" s="107"/>
      <c r="C744" s="107"/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2"/>
      <c r="P744" s="12"/>
      <c r="Q744" s="12"/>
      <c r="R744" s="12"/>
      <c r="S744" s="12"/>
      <c r="T744" s="12"/>
      <c r="U744" s="12"/>
      <c r="V744" s="12"/>
      <c r="W744" s="15"/>
      <c r="X744" s="14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2"/>
      <c r="AM744" s="12"/>
      <c r="AN744" s="12"/>
      <c r="AO744" s="12"/>
      <c r="AP744" s="12"/>
      <c r="AQ744" s="12"/>
      <c r="AR744" s="12"/>
      <c r="AS744" s="12"/>
      <c r="AT744" s="15"/>
    </row>
    <row r="745" spans="1:46" s="13" customFormat="1" ht="9.9499999999999993" customHeight="1" x14ac:dyDescent="0.2">
      <c r="A745" s="14"/>
      <c r="B745" s="98" t="s">
        <v>471</v>
      </c>
      <c r="C745" s="98"/>
      <c r="D745" s="98"/>
      <c r="E745" s="98"/>
      <c r="F745" s="98"/>
      <c r="G745" s="98"/>
      <c r="H745" s="98"/>
      <c r="I745" s="98"/>
      <c r="J745" s="98"/>
      <c r="K745" s="98"/>
      <c r="L745" s="98"/>
      <c r="M745" s="98"/>
      <c r="N745" s="99"/>
      <c r="O745" s="12"/>
      <c r="P745" s="12"/>
      <c r="Q745" s="12"/>
      <c r="R745" s="12"/>
      <c r="S745" s="12"/>
      <c r="T745" s="12"/>
      <c r="U745" s="12"/>
      <c r="V745" s="12"/>
      <c r="W745" s="15"/>
      <c r="X745" s="14"/>
      <c r="Y745" s="98" t="s">
        <v>473</v>
      </c>
      <c r="Z745" s="98"/>
      <c r="AA745" s="98"/>
      <c r="AB745" s="98"/>
      <c r="AC745" s="98"/>
      <c r="AD745" s="98"/>
      <c r="AE745" s="98"/>
      <c r="AF745" s="98"/>
      <c r="AG745" s="98"/>
      <c r="AH745" s="98"/>
      <c r="AI745" s="98"/>
      <c r="AJ745" s="98"/>
      <c r="AK745" s="99"/>
      <c r="AL745" s="12"/>
      <c r="AM745" s="12"/>
      <c r="AN745" s="12"/>
      <c r="AO745" s="12"/>
      <c r="AP745" s="12"/>
      <c r="AQ745" s="12"/>
      <c r="AR745" s="12"/>
      <c r="AS745" s="12"/>
      <c r="AT745" s="15"/>
    </row>
    <row r="746" spans="1:46" s="13" customFormat="1" ht="8.1" customHeight="1" x14ac:dyDescent="0.2">
      <c r="A746" s="14"/>
      <c r="B746" s="98"/>
      <c r="C746" s="98"/>
      <c r="D746" s="98"/>
      <c r="E746" s="98"/>
      <c r="F746" s="98"/>
      <c r="G746" s="98"/>
      <c r="H746" s="98"/>
      <c r="I746" s="98"/>
      <c r="J746" s="98"/>
      <c r="K746" s="98"/>
      <c r="L746" s="98"/>
      <c r="M746" s="98"/>
      <c r="N746" s="99"/>
      <c r="O746" s="12"/>
      <c r="P746" s="12"/>
      <c r="Q746" s="12"/>
      <c r="R746" s="12"/>
      <c r="S746" s="12"/>
      <c r="T746" s="12"/>
      <c r="U746" s="12"/>
      <c r="V746" s="12"/>
      <c r="W746" s="15"/>
      <c r="X746" s="14"/>
      <c r="Y746" s="98"/>
      <c r="Z746" s="98"/>
      <c r="AA746" s="98"/>
      <c r="AB746" s="98"/>
      <c r="AC746" s="98"/>
      <c r="AD746" s="98"/>
      <c r="AE746" s="98"/>
      <c r="AF746" s="98"/>
      <c r="AG746" s="98"/>
      <c r="AH746" s="98"/>
      <c r="AI746" s="98"/>
      <c r="AJ746" s="98"/>
      <c r="AK746" s="99"/>
      <c r="AL746" s="12"/>
      <c r="AM746" s="12"/>
      <c r="AN746" s="12"/>
      <c r="AO746" s="12"/>
      <c r="AP746" s="12"/>
      <c r="AQ746" s="12"/>
      <c r="AR746" s="12"/>
      <c r="AS746" s="12"/>
      <c r="AT746" s="15"/>
    </row>
    <row r="747" spans="1:46" s="13" customFormat="1" ht="8.1" customHeight="1" x14ac:dyDescent="0.2">
      <c r="A747" s="14"/>
      <c r="B747" s="98" t="s">
        <v>337</v>
      </c>
      <c r="C747" s="98"/>
      <c r="D747" s="98"/>
      <c r="E747" s="98"/>
      <c r="F747" s="98"/>
      <c r="G747" s="98"/>
      <c r="H747" s="98"/>
      <c r="I747" s="98"/>
      <c r="J747" s="98"/>
      <c r="K747" s="98"/>
      <c r="L747" s="98"/>
      <c r="M747" s="98"/>
      <c r="N747" s="99"/>
      <c r="O747" s="12"/>
      <c r="P747" s="12"/>
      <c r="Q747" s="12"/>
      <c r="R747" s="12"/>
      <c r="S747" s="12"/>
      <c r="T747" s="12"/>
      <c r="U747" s="12"/>
      <c r="V747" s="12"/>
      <c r="W747" s="15"/>
      <c r="X747" s="14"/>
      <c r="Y747" s="98" t="s">
        <v>337</v>
      </c>
      <c r="Z747" s="98"/>
      <c r="AA747" s="98"/>
      <c r="AB747" s="98"/>
      <c r="AC747" s="98"/>
      <c r="AD747" s="98"/>
      <c r="AE747" s="98"/>
      <c r="AF747" s="98"/>
      <c r="AG747" s="98"/>
      <c r="AH747" s="98"/>
      <c r="AI747" s="98"/>
      <c r="AJ747" s="98"/>
      <c r="AK747" s="99"/>
      <c r="AL747" s="12"/>
      <c r="AM747" s="12"/>
      <c r="AN747" s="12"/>
      <c r="AO747" s="12"/>
      <c r="AP747" s="12"/>
      <c r="AQ747" s="12"/>
      <c r="AR747" s="12"/>
      <c r="AS747" s="12"/>
      <c r="AT747" s="15"/>
    </row>
    <row r="748" spans="1:46" s="13" customFormat="1" ht="9.9499999999999993" customHeight="1" x14ac:dyDescent="0.2">
      <c r="A748" s="14"/>
      <c r="B748" s="98"/>
      <c r="C748" s="98"/>
      <c r="D748" s="98"/>
      <c r="E748" s="98"/>
      <c r="F748" s="98"/>
      <c r="G748" s="98"/>
      <c r="H748" s="98"/>
      <c r="I748" s="98"/>
      <c r="J748" s="98"/>
      <c r="K748" s="98"/>
      <c r="L748" s="98"/>
      <c r="M748" s="98"/>
      <c r="N748" s="99"/>
      <c r="O748" s="12"/>
      <c r="P748" s="12"/>
      <c r="Q748" s="12"/>
      <c r="R748" s="12"/>
      <c r="S748" s="12"/>
      <c r="T748" s="12"/>
      <c r="U748" s="12"/>
      <c r="V748" s="12"/>
      <c r="W748" s="15"/>
      <c r="X748" s="14"/>
      <c r="Y748" s="98"/>
      <c r="Z748" s="98"/>
      <c r="AA748" s="98"/>
      <c r="AB748" s="98"/>
      <c r="AC748" s="98"/>
      <c r="AD748" s="98"/>
      <c r="AE748" s="98"/>
      <c r="AF748" s="98"/>
      <c r="AG748" s="98"/>
      <c r="AH748" s="98"/>
      <c r="AI748" s="98"/>
      <c r="AJ748" s="98"/>
      <c r="AK748" s="99"/>
      <c r="AL748" s="12"/>
      <c r="AM748" s="12"/>
      <c r="AN748" s="12"/>
      <c r="AO748" s="12"/>
      <c r="AP748" s="12"/>
      <c r="AQ748" s="12"/>
      <c r="AR748" s="12"/>
      <c r="AS748" s="12"/>
      <c r="AT748" s="15"/>
    </row>
    <row r="749" spans="1:46" s="13" customFormat="1" ht="8.1" customHeight="1" x14ac:dyDescent="0.2">
      <c r="A749" s="14"/>
      <c r="B749" s="98" t="s">
        <v>472</v>
      </c>
      <c r="C749" s="98"/>
      <c r="D749" s="98"/>
      <c r="E749" s="98"/>
      <c r="F749" s="98"/>
      <c r="G749" s="98"/>
      <c r="H749" s="98"/>
      <c r="I749" s="98"/>
      <c r="J749" s="98"/>
      <c r="K749" s="98"/>
      <c r="L749" s="98"/>
      <c r="M749" s="98"/>
      <c r="N749" s="99"/>
      <c r="O749" s="12"/>
      <c r="P749" s="12"/>
      <c r="Q749" s="12"/>
      <c r="R749" s="12"/>
      <c r="S749" s="12"/>
      <c r="T749" s="12"/>
      <c r="U749" s="12"/>
      <c r="V749" s="12"/>
      <c r="W749" s="15"/>
      <c r="X749" s="14"/>
      <c r="Y749" s="98" t="s">
        <v>472</v>
      </c>
      <c r="Z749" s="98"/>
      <c r="AA749" s="98"/>
      <c r="AB749" s="98"/>
      <c r="AC749" s="98"/>
      <c r="AD749" s="98"/>
      <c r="AE749" s="98"/>
      <c r="AF749" s="98"/>
      <c r="AG749" s="98"/>
      <c r="AH749" s="98"/>
      <c r="AI749" s="98"/>
      <c r="AJ749" s="98"/>
      <c r="AK749" s="99"/>
      <c r="AL749" s="12"/>
      <c r="AM749" s="12"/>
      <c r="AN749" s="12"/>
      <c r="AO749" s="12"/>
      <c r="AP749" s="12"/>
      <c r="AQ749" s="12"/>
      <c r="AR749" s="12"/>
      <c r="AS749" s="12"/>
      <c r="AT749" s="15"/>
    </row>
    <row r="750" spans="1:46" s="13" customFormat="1" ht="8.1" customHeight="1" x14ac:dyDescent="0.2">
      <c r="A750" s="14"/>
      <c r="B750" s="98"/>
      <c r="C750" s="98"/>
      <c r="D750" s="98"/>
      <c r="E750" s="98"/>
      <c r="F750" s="98"/>
      <c r="G750" s="98"/>
      <c r="H750" s="98"/>
      <c r="I750" s="98"/>
      <c r="J750" s="98"/>
      <c r="K750" s="98"/>
      <c r="L750" s="98"/>
      <c r="M750" s="98"/>
      <c r="N750" s="99"/>
      <c r="O750" s="12"/>
      <c r="P750" s="12"/>
      <c r="Q750" s="12"/>
      <c r="R750" s="12"/>
      <c r="S750" s="12"/>
      <c r="T750" s="12"/>
      <c r="U750" s="12"/>
      <c r="V750" s="12"/>
      <c r="W750" s="15"/>
      <c r="X750" s="14"/>
      <c r="Y750" s="98"/>
      <c r="Z750" s="98"/>
      <c r="AA750" s="98"/>
      <c r="AB750" s="98"/>
      <c r="AC750" s="98"/>
      <c r="AD750" s="98"/>
      <c r="AE750" s="98"/>
      <c r="AF750" s="98"/>
      <c r="AG750" s="98"/>
      <c r="AH750" s="98"/>
      <c r="AI750" s="98"/>
      <c r="AJ750" s="98"/>
      <c r="AK750" s="99"/>
      <c r="AL750" s="12"/>
      <c r="AM750" s="12"/>
      <c r="AN750" s="12"/>
      <c r="AO750" s="12"/>
      <c r="AP750" s="12"/>
      <c r="AQ750" s="12"/>
      <c r="AR750" s="12"/>
      <c r="AS750" s="12"/>
      <c r="AT750" s="15"/>
    </row>
    <row r="751" spans="1:46" s="13" customFormat="1" ht="9.9499999999999993" customHeight="1" x14ac:dyDescent="0.2">
      <c r="A751" s="14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5"/>
      <c r="X751" s="14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5"/>
    </row>
    <row r="752" spans="1:46" s="13" customFormat="1" ht="8.1" customHeight="1" x14ac:dyDescent="0.2">
      <c r="A752" s="14"/>
      <c r="B752" s="100" t="s">
        <v>317</v>
      </c>
      <c r="C752" s="100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  <c r="N752" s="101"/>
      <c r="O752" s="12"/>
      <c r="P752" s="12"/>
      <c r="Q752" s="12"/>
      <c r="R752" s="12"/>
      <c r="S752" s="12"/>
      <c r="T752" s="12"/>
      <c r="U752" s="12"/>
      <c r="V752" s="12"/>
      <c r="W752" s="15"/>
      <c r="X752" s="14"/>
      <c r="Y752" s="100" t="s">
        <v>317</v>
      </c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1"/>
      <c r="AL752" s="12"/>
      <c r="AM752" s="12"/>
      <c r="AN752" s="12"/>
      <c r="AO752" s="12"/>
      <c r="AP752" s="12"/>
      <c r="AQ752" s="12"/>
      <c r="AR752" s="12"/>
      <c r="AS752" s="12"/>
      <c r="AT752" s="15"/>
    </row>
    <row r="753" spans="1:46" s="13" customFormat="1" ht="9.9499999999999993" customHeight="1" x14ac:dyDescent="0.2">
      <c r="A753" s="14"/>
      <c r="B753" s="100"/>
      <c r="C753" s="100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  <c r="N753" s="101"/>
      <c r="O753" s="12"/>
      <c r="P753" s="12"/>
      <c r="Q753" s="12"/>
      <c r="R753" s="12"/>
      <c r="S753" s="12"/>
      <c r="T753" s="12"/>
      <c r="U753" s="12"/>
      <c r="V753" s="12"/>
      <c r="W753" s="15"/>
      <c r="X753" s="14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1"/>
      <c r="AL753" s="12"/>
      <c r="AM753" s="12"/>
      <c r="AN753" s="12"/>
      <c r="AO753" s="12"/>
      <c r="AP753" s="12"/>
      <c r="AQ753" s="12"/>
      <c r="AR753" s="12"/>
      <c r="AS753" s="12"/>
      <c r="AT753" s="15"/>
    </row>
    <row r="754" spans="1:46" s="13" customFormat="1" ht="9.9499999999999993" customHeight="1" x14ac:dyDescent="0.2">
      <c r="A754" s="14"/>
      <c r="B754" s="100"/>
      <c r="C754" s="100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  <c r="N754" s="101"/>
      <c r="O754" s="12"/>
      <c r="P754" s="12"/>
      <c r="Q754" s="12"/>
      <c r="R754" s="12"/>
      <c r="S754" s="12"/>
      <c r="T754" s="12"/>
      <c r="U754" s="12"/>
      <c r="V754" s="12"/>
      <c r="W754" s="15"/>
      <c r="X754" s="14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1"/>
      <c r="AL754" s="12"/>
      <c r="AM754" s="12"/>
      <c r="AN754" s="12"/>
      <c r="AO754" s="12"/>
      <c r="AP754" s="12"/>
      <c r="AQ754" s="12"/>
      <c r="AR754" s="12"/>
      <c r="AS754" s="12"/>
      <c r="AT754" s="15"/>
    </row>
    <row r="755" spans="1:46" s="13" customFormat="1" ht="9.9499999999999993" customHeight="1" x14ac:dyDescent="0.2">
      <c r="A755" s="14"/>
      <c r="B755" s="100"/>
      <c r="C755" s="100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  <c r="N755" s="101"/>
      <c r="O755" s="12"/>
      <c r="P755" s="12"/>
      <c r="Q755" s="12"/>
      <c r="R755" s="12"/>
      <c r="S755" s="12"/>
      <c r="T755" s="12"/>
      <c r="U755" s="12"/>
      <c r="V755" s="12"/>
      <c r="W755" s="15"/>
      <c r="X755" s="14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1"/>
      <c r="AL755" s="12"/>
      <c r="AM755" s="12"/>
      <c r="AN755" s="12"/>
      <c r="AO755" s="12"/>
      <c r="AP755" s="12"/>
      <c r="AQ755" s="12"/>
      <c r="AR755" s="12"/>
      <c r="AS755" s="12"/>
      <c r="AT755" s="15"/>
    </row>
    <row r="756" spans="1:46" s="13" customFormat="1" ht="6" customHeight="1" x14ac:dyDescent="0.2">
      <c r="A756" s="16"/>
      <c r="B756" s="102"/>
      <c r="C756" s="102"/>
      <c r="D756" s="102"/>
      <c r="E756" s="102"/>
      <c r="F756" s="102"/>
      <c r="G756" s="102"/>
      <c r="H756" s="102"/>
      <c r="I756" s="102"/>
      <c r="J756" s="102"/>
      <c r="K756" s="102"/>
      <c r="L756" s="102"/>
      <c r="M756" s="102"/>
      <c r="N756" s="102"/>
      <c r="O756" s="17"/>
      <c r="P756" s="17"/>
      <c r="Q756" s="17"/>
      <c r="R756" s="17"/>
      <c r="S756" s="17"/>
      <c r="T756" s="17"/>
      <c r="U756" s="17"/>
      <c r="V756" s="17"/>
      <c r="W756" s="18"/>
      <c r="X756" s="16"/>
      <c r="Y756" s="102"/>
      <c r="Z756" s="102"/>
      <c r="AA756" s="102"/>
      <c r="AB756" s="102"/>
      <c r="AC756" s="102"/>
      <c r="AD756" s="102"/>
      <c r="AE756" s="102"/>
      <c r="AF756" s="102"/>
      <c r="AG756" s="102"/>
      <c r="AH756" s="102"/>
      <c r="AI756" s="102"/>
      <c r="AJ756" s="102"/>
      <c r="AK756" s="102"/>
      <c r="AL756" s="17"/>
      <c r="AM756" s="17"/>
      <c r="AN756" s="17"/>
      <c r="AO756" s="17"/>
      <c r="AP756" s="17"/>
      <c r="AQ756" s="17"/>
      <c r="AR756" s="17"/>
      <c r="AS756" s="17"/>
      <c r="AT756" s="18"/>
    </row>
    <row r="757" spans="1:46" s="12" customFormat="1" ht="6.75" customHeight="1" x14ac:dyDescent="0.2">
      <c r="A757" s="9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1"/>
      <c r="X757" s="9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1"/>
    </row>
    <row r="758" spans="1:46" s="13" customFormat="1" ht="12.75" customHeight="1" x14ac:dyDescent="0.2">
      <c r="A75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758" s="109"/>
      <c r="C758" s="109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109"/>
      <c r="S758" s="109"/>
      <c r="T758" s="109"/>
      <c r="U758" s="109"/>
      <c r="V758" s="109"/>
      <c r="W758" s="110"/>
      <c r="X75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758" s="104"/>
      <c r="Z758" s="104"/>
      <c r="AA758" s="104"/>
      <c r="AB758" s="104"/>
      <c r="AC758" s="104"/>
      <c r="AD758" s="104"/>
      <c r="AE758" s="104"/>
      <c r="AF758" s="104"/>
      <c r="AG758" s="104"/>
      <c r="AH758" s="104"/>
      <c r="AI758" s="104"/>
      <c r="AJ758" s="104"/>
      <c r="AK758" s="104"/>
      <c r="AL758" s="104"/>
      <c r="AM758" s="104"/>
      <c r="AN758" s="104"/>
      <c r="AO758" s="104"/>
      <c r="AP758" s="104"/>
      <c r="AQ758" s="104"/>
      <c r="AR758" s="104"/>
      <c r="AS758" s="104"/>
      <c r="AT758" s="105"/>
    </row>
    <row r="759" spans="1:46" s="13" customFormat="1" ht="12.75" customHeight="1" x14ac:dyDescent="0.2">
      <c r="A759" s="103"/>
      <c r="B759" s="109"/>
      <c r="C759" s="109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109"/>
      <c r="S759" s="109"/>
      <c r="T759" s="109"/>
      <c r="U759" s="109"/>
      <c r="V759" s="109"/>
      <c r="W759" s="110"/>
      <c r="X759" s="106"/>
      <c r="Y759" s="104"/>
      <c r="Z759" s="104"/>
      <c r="AA759" s="104"/>
      <c r="AB759" s="104"/>
      <c r="AC759" s="104"/>
      <c r="AD759" s="104"/>
      <c r="AE759" s="104"/>
      <c r="AF759" s="104"/>
      <c r="AG759" s="104"/>
      <c r="AH759" s="104"/>
      <c r="AI759" s="104"/>
      <c r="AJ759" s="104"/>
      <c r="AK759" s="104"/>
      <c r="AL759" s="104"/>
      <c r="AM759" s="104"/>
      <c r="AN759" s="104"/>
      <c r="AO759" s="104"/>
      <c r="AP759" s="104"/>
      <c r="AQ759" s="104"/>
      <c r="AR759" s="104"/>
      <c r="AS759" s="104"/>
      <c r="AT759" s="105"/>
    </row>
    <row r="760" spans="1:46" s="13" customFormat="1" ht="6" customHeight="1" x14ac:dyDescent="0.2">
      <c r="A760" s="103"/>
      <c r="B760" s="109"/>
      <c r="C760" s="109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  <c r="S760" s="109"/>
      <c r="T760" s="109"/>
      <c r="U760" s="109"/>
      <c r="V760" s="109"/>
      <c r="W760" s="110"/>
      <c r="X760" s="14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5"/>
    </row>
    <row r="761" spans="1:46" s="13" customFormat="1" ht="9.9499999999999993" customHeight="1" x14ac:dyDescent="0.2">
      <c r="A761" s="14"/>
      <c r="B761" s="108" t="str">
        <f>"ИНН "&amp;INN&amp;", БИК "&amp;BIC&amp;", Р/С "&amp;PersonalAcc</f>
        <v>ИНН 7453197647, БИК 047501001, Р/С 40101810400000010801</v>
      </c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  <c r="M761" s="108"/>
      <c r="N761" s="108"/>
      <c r="O761" s="28"/>
      <c r="P761" s="28"/>
      <c r="Q761" s="28"/>
      <c r="R761" s="28"/>
      <c r="S761" s="28"/>
      <c r="T761" s="28"/>
      <c r="U761" s="28"/>
      <c r="V761" s="28"/>
      <c r="W761" s="15"/>
      <c r="X761" s="14"/>
      <c r="Y761" s="107" t="str">
        <f>"ИНН "&amp;INN&amp;", БИК "&amp;BIC&amp;", Р/С "&amp;PersonalAcc</f>
        <v>ИНН 7453197647, БИК 047501001, Р/С 40101810400000010801</v>
      </c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28"/>
      <c r="AM761" s="28"/>
      <c r="AN761" s="28"/>
      <c r="AO761" s="28"/>
      <c r="AP761" s="28"/>
      <c r="AQ761" s="28"/>
      <c r="AR761" s="28"/>
      <c r="AS761" s="28"/>
      <c r="AT761" s="15"/>
    </row>
    <row r="762" spans="1:46" s="13" customFormat="1" ht="9.9499999999999993" customHeight="1" x14ac:dyDescent="0.2">
      <c r="A762" s="14"/>
      <c r="B762" s="108"/>
      <c r="C762" s="108"/>
      <c r="D762" s="108"/>
      <c r="E762" s="108"/>
      <c r="F762" s="108"/>
      <c r="G762" s="108"/>
      <c r="H762" s="108"/>
      <c r="I762" s="108"/>
      <c r="J762" s="108"/>
      <c r="K762" s="108"/>
      <c r="L762" s="108"/>
      <c r="M762" s="108"/>
      <c r="N762" s="108"/>
      <c r="O762" s="28"/>
      <c r="P762" s="28"/>
      <c r="Q762" s="28"/>
      <c r="R762" s="28"/>
      <c r="S762" s="28"/>
      <c r="T762" s="28"/>
      <c r="U762" s="28"/>
      <c r="V762" s="28"/>
      <c r="W762" s="15"/>
      <c r="X762" s="14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28"/>
      <c r="AM762" s="28"/>
      <c r="AN762" s="28"/>
      <c r="AO762" s="28"/>
      <c r="AP762" s="28"/>
      <c r="AQ762" s="28"/>
      <c r="AR762" s="28"/>
      <c r="AS762" s="28"/>
      <c r="AT762" s="15"/>
    </row>
    <row r="763" spans="1:46" s="13" customFormat="1" ht="6" customHeight="1" x14ac:dyDescent="0.2">
      <c r="A763" s="14"/>
      <c r="B763" s="108"/>
      <c r="C763" s="108"/>
      <c r="D763" s="108"/>
      <c r="E763" s="108"/>
      <c r="F763" s="108"/>
      <c r="G763" s="108"/>
      <c r="H763" s="108"/>
      <c r="I763" s="108"/>
      <c r="J763" s="108"/>
      <c r="K763" s="108"/>
      <c r="L763" s="108"/>
      <c r="M763" s="108"/>
      <c r="N763" s="108"/>
      <c r="O763" s="12"/>
      <c r="P763" s="12"/>
      <c r="Q763" s="12"/>
      <c r="R763" s="12"/>
      <c r="S763" s="12"/>
      <c r="T763" s="12"/>
      <c r="U763" s="12"/>
      <c r="V763" s="12"/>
      <c r="W763" s="15"/>
      <c r="X763" s="14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2"/>
      <c r="AM763" s="12"/>
      <c r="AN763" s="12"/>
      <c r="AO763" s="12"/>
      <c r="AP763" s="12"/>
      <c r="AQ763" s="12"/>
      <c r="AR763" s="12"/>
      <c r="AS763" s="12"/>
      <c r="AT763" s="15"/>
    </row>
    <row r="764" spans="1:46" s="13" customFormat="1" ht="8.1" customHeight="1" x14ac:dyDescent="0.2">
      <c r="A764" s="14"/>
      <c r="B764" s="108"/>
      <c r="C764" s="108"/>
      <c r="D764" s="108"/>
      <c r="E764" s="108"/>
      <c r="F764" s="108"/>
      <c r="G764" s="108"/>
      <c r="H764" s="108"/>
      <c r="I764" s="108"/>
      <c r="J764" s="108"/>
      <c r="K764" s="108"/>
      <c r="L764" s="108"/>
      <c r="M764" s="108"/>
      <c r="N764" s="108"/>
      <c r="O764" s="12"/>
      <c r="P764" s="12"/>
      <c r="Q764" s="12"/>
      <c r="R764" s="12"/>
      <c r="S764" s="12"/>
      <c r="T764" s="12"/>
      <c r="U764" s="12"/>
      <c r="V764" s="12"/>
      <c r="W764" s="15"/>
      <c r="X764" s="14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2"/>
      <c r="AM764" s="12"/>
      <c r="AN764" s="12"/>
      <c r="AO764" s="12"/>
      <c r="AP764" s="12"/>
      <c r="AQ764" s="12"/>
      <c r="AR764" s="12"/>
      <c r="AS764" s="12"/>
      <c r="AT764" s="15"/>
    </row>
    <row r="765" spans="1:46" s="13" customFormat="1" ht="8.1" customHeight="1" x14ac:dyDescent="0.2">
      <c r="A765" s="14"/>
      <c r="B765" s="108"/>
      <c r="C765" s="108"/>
      <c r="D765" s="108"/>
      <c r="E765" s="108"/>
      <c r="F765" s="108"/>
      <c r="G765" s="108"/>
      <c r="H765" s="108"/>
      <c r="I765" s="108"/>
      <c r="J765" s="108"/>
      <c r="K765" s="108"/>
      <c r="L765" s="108"/>
      <c r="M765" s="108"/>
      <c r="N765" s="108"/>
      <c r="O765" s="12"/>
      <c r="P765" s="12"/>
      <c r="Q765" s="12"/>
      <c r="R765" s="12"/>
      <c r="S765" s="12"/>
      <c r="T765" s="12"/>
      <c r="U765" s="12"/>
      <c r="V765" s="12"/>
      <c r="W765" s="15"/>
      <c r="X765" s="14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2"/>
      <c r="AM765" s="12"/>
      <c r="AN765" s="12"/>
      <c r="AO765" s="12"/>
      <c r="AP765" s="12"/>
      <c r="AQ765" s="12"/>
      <c r="AR765" s="12"/>
      <c r="AS765" s="12"/>
      <c r="AT765" s="15"/>
    </row>
    <row r="766" spans="1:46" s="13" customFormat="1" ht="9.9499999999999993" customHeight="1" x14ac:dyDescent="0.2">
      <c r="A766" s="14"/>
      <c r="B766" s="98" t="s">
        <v>474</v>
      </c>
      <c r="C766" s="98"/>
      <c r="D766" s="98"/>
      <c r="E766" s="98"/>
      <c r="F766" s="98"/>
      <c r="G766" s="98"/>
      <c r="H766" s="98"/>
      <c r="I766" s="98"/>
      <c r="J766" s="98"/>
      <c r="K766" s="98"/>
      <c r="L766" s="98"/>
      <c r="M766" s="98"/>
      <c r="N766" s="99"/>
      <c r="O766" s="12"/>
      <c r="P766" s="12"/>
      <c r="Q766" s="12"/>
      <c r="R766" s="12"/>
      <c r="S766" s="12"/>
      <c r="T766" s="12"/>
      <c r="U766" s="12"/>
      <c r="V766" s="12"/>
      <c r="W766" s="15"/>
      <c r="X766" s="14"/>
      <c r="Y766" s="98" t="s">
        <v>476</v>
      </c>
      <c r="Z766" s="98"/>
      <c r="AA766" s="98"/>
      <c r="AB766" s="98"/>
      <c r="AC766" s="98"/>
      <c r="AD766" s="98"/>
      <c r="AE766" s="98"/>
      <c r="AF766" s="98"/>
      <c r="AG766" s="98"/>
      <c r="AH766" s="98"/>
      <c r="AI766" s="98"/>
      <c r="AJ766" s="98"/>
      <c r="AK766" s="99"/>
      <c r="AL766" s="12"/>
      <c r="AM766" s="12"/>
      <c r="AN766" s="12"/>
      <c r="AO766" s="12"/>
      <c r="AP766" s="12"/>
      <c r="AQ766" s="12"/>
      <c r="AR766" s="12"/>
      <c r="AS766" s="12"/>
      <c r="AT766" s="15"/>
    </row>
    <row r="767" spans="1:46" s="13" customFormat="1" ht="8.1" customHeight="1" x14ac:dyDescent="0.2">
      <c r="A767" s="14"/>
      <c r="B767" s="98"/>
      <c r="C767" s="98"/>
      <c r="D767" s="98"/>
      <c r="E767" s="98"/>
      <c r="F767" s="98"/>
      <c r="G767" s="98"/>
      <c r="H767" s="98"/>
      <c r="I767" s="98"/>
      <c r="J767" s="98"/>
      <c r="K767" s="98"/>
      <c r="L767" s="98"/>
      <c r="M767" s="98"/>
      <c r="N767" s="99"/>
      <c r="O767" s="12"/>
      <c r="P767" s="12"/>
      <c r="Q767" s="12"/>
      <c r="R767" s="12"/>
      <c r="S767" s="12"/>
      <c r="T767" s="12"/>
      <c r="U767" s="12"/>
      <c r="V767" s="12"/>
      <c r="W767" s="15"/>
      <c r="X767" s="14"/>
      <c r="Y767" s="98"/>
      <c r="Z767" s="98"/>
      <c r="AA767" s="98"/>
      <c r="AB767" s="98"/>
      <c r="AC767" s="98"/>
      <c r="AD767" s="98"/>
      <c r="AE767" s="98"/>
      <c r="AF767" s="98"/>
      <c r="AG767" s="98"/>
      <c r="AH767" s="98"/>
      <c r="AI767" s="98"/>
      <c r="AJ767" s="98"/>
      <c r="AK767" s="99"/>
      <c r="AL767" s="12"/>
      <c r="AM767" s="12"/>
      <c r="AN767" s="12"/>
      <c r="AO767" s="12"/>
      <c r="AP767" s="12"/>
      <c r="AQ767" s="12"/>
      <c r="AR767" s="12"/>
      <c r="AS767" s="12"/>
      <c r="AT767" s="15"/>
    </row>
    <row r="768" spans="1:46" s="13" customFormat="1" ht="8.1" customHeight="1" x14ac:dyDescent="0.2">
      <c r="A768" s="14"/>
      <c r="B768" s="98" t="s">
        <v>337</v>
      </c>
      <c r="C768" s="98"/>
      <c r="D768" s="98"/>
      <c r="E768" s="98"/>
      <c r="F768" s="98"/>
      <c r="G768" s="98"/>
      <c r="H768" s="98"/>
      <c r="I768" s="98"/>
      <c r="J768" s="98"/>
      <c r="K768" s="98"/>
      <c r="L768" s="98"/>
      <c r="M768" s="98"/>
      <c r="N768" s="99"/>
      <c r="O768" s="12"/>
      <c r="P768" s="12"/>
      <c r="Q768" s="12"/>
      <c r="R768" s="12"/>
      <c r="S768" s="12"/>
      <c r="T768" s="12"/>
      <c r="U768" s="12"/>
      <c r="V768" s="12"/>
      <c r="W768" s="15"/>
      <c r="X768" s="14"/>
      <c r="Y768" s="98" t="s">
        <v>337</v>
      </c>
      <c r="Z768" s="98"/>
      <c r="AA768" s="98"/>
      <c r="AB768" s="98"/>
      <c r="AC768" s="98"/>
      <c r="AD768" s="98"/>
      <c r="AE768" s="98"/>
      <c r="AF768" s="98"/>
      <c r="AG768" s="98"/>
      <c r="AH768" s="98"/>
      <c r="AI768" s="98"/>
      <c r="AJ768" s="98"/>
      <c r="AK768" s="99"/>
      <c r="AL768" s="12"/>
      <c r="AM768" s="12"/>
      <c r="AN768" s="12"/>
      <c r="AO768" s="12"/>
      <c r="AP768" s="12"/>
      <c r="AQ768" s="12"/>
      <c r="AR768" s="12"/>
      <c r="AS768" s="12"/>
      <c r="AT768" s="15"/>
    </row>
    <row r="769" spans="1:46" s="13" customFormat="1" ht="9.9499999999999993" customHeight="1" x14ac:dyDescent="0.2">
      <c r="A769" s="14"/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9"/>
      <c r="O769" s="12"/>
      <c r="P769" s="12"/>
      <c r="Q769" s="12"/>
      <c r="R769" s="12"/>
      <c r="S769" s="12"/>
      <c r="T769" s="12"/>
      <c r="U769" s="12"/>
      <c r="V769" s="12"/>
      <c r="W769" s="15"/>
      <c r="X769" s="14"/>
      <c r="Y769" s="98"/>
      <c r="Z769" s="98"/>
      <c r="AA769" s="98"/>
      <c r="AB769" s="98"/>
      <c r="AC769" s="98"/>
      <c r="AD769" s="98"/>
      <c r="AE769" s="98"/>
      <c r="AF769" s="98"/>
      <c r="AG769" s="98"/>
      <c r="AH769" s="98"/>
      <c r="AI769" s="98"/>
      <c r="AJ769" s="98"/>
      <c r="AK769" s="99"/>
      <c r="AL769" s="12"/>
      <c r="AM769" s="12"/>
      <c r="AN769" s="12"/>
      <c r="AO769" s="12"/>
      <c r="AP769" s="12"/>
      <c r="AQ769" s="12"/>
      <c r="AR769" s="12"/>
      <c r="AS769" s="12"/>
      <c r="AT769" s="15"/>
    </row>
    <row r="770" spans="1:46" s="13" customFormat="1" ht="8.1" customHeight="1" x14ac:dyDescent="0.2">
      <c r="A770" s="14"/>
      <c r="B770" s="98" t="s">
        <v>475</v>
      </c>
      <c r="C770" s="98"/>
      <c r="D770" s="98"/>
      <c r="E770" s="98"/>
      <c r="F770" s="98"/>
      <c r="G770" s="98"/>
      <c r="H770" s="98"/>
      <c r="I770" s="98"/>
      <c r="J770" s="98"/>
      <c r="K770" s="98"/>
      <c r="L770" s="98"/>
      <c r="M770" s="98"/>
      <c r="N770" s="99"/>
      <c r="O770" s="12"/>
      <c r="P770" s="12"/>
      <c r="Q770" s="12"/>
      <c r="R770" s="12"/>
      <c r="S770" s="12"/>
      <c r="T770" s="12"/>
      <c r="U770" s="12"/>
      <c r="V770" s="12"/>
      <c r="W770" s="15"/>
      <c r="X770" s="14"/>
      <c r="Y770" s="98" t="s">
        <v>477</v>
      </c>
      <c r="Z770" s="98"/>
      <c r="AA770" s="98"/>
      <c r="AB770" s="98"/>
      <c r="AC770" s="98"/>
      <c r="AD770" s="98"/>
      <c r="AE770" s="98"/>
      <c r="AF770" s="98"/>
      <c r="AG770" s="98"/>
      <c r="AH770" s="98"/>
      <c r="AI770" s="98"/>
      <c r="AJ770" s="98"/>
      <c r="AK770" s="99"/>
      <c r="AL770" s="12"/>
      <c r="AM770" s="12"/>
      <c r="AN770" s="12"/>
      <c r="AO770" s="12"/>
      <c r="AP770" s="12"/>
      <c r="AQ770" s="12"/>
      <c r="AR770" s="12"/>
      <c r="AS770" s="12"/>
      <c r="AT770" s="15"/>
    </row>
    <row r="771" spans="1:46" s="13" customFormat="1" ht="8.1" customHeight="1" x14ac:dyDescent="0.2">
      <c r="A771" s="14"/>
      <c r="B771" s="98"/>
      <c r="C771" s="98"/>
      <c r="D771" s="98"/>
      <c r="E771" s="98"/>
      <c r="F771" s="98"/>
      <c r="G771" s="98"/>
      <c r="H771" s="98"/>
      <c r="I771" s="98"/>
      <c r="J771" s="98"/>
      <c r="K771" s="98"/>
      <c r="L771" s="98"/>
      <c r="M771" s="98"/>
      <c r="N771" s="99"/>
      <c r="O771" s="12"/>
      <c r="P771" s="12"/>
      <c r="Q771" s="12"/>
      <c r="R771" s="12"/>
      <c r="S771" s="12"/>
      <c r="T771" s="12"/>
      <c r="U771" s="12"/>
      <c r="V771" s="12"/>
      <c r="W771" s="15"/>
      <c r="X771" s="14"/>
      <c r="Y771" s="98"/>
      <c r="Z771" s="98"/>
      <c r="AA771" s="98"/>
      <c r="AB771" s="98"/>
      <c r="AC771" s="98"/>
      <c r="AD771" s="98"/>
      <c r="AE771" s="98"/>
      <c r="AF771" s="98"/>
      <c r="AG771" s="98"/>
      <c r="AH771" s="98"/>
      <c r="AI771" s="98"/>
      <c r="AJ771" s="98"/>
      <c r="AK771" s="99"/>
      <c r="AL771" s="12"/>
      <c r="AM771" s="12"/>
      <c r="AN771" s="12"/>
      <c r="AO771" s="12"/>
      <c r="AP771" s="12"/>
      <c r="AQ771" s="12"/>
      <c r="AR771" s="12"/>
      <c r="AS771" s="12"/>
      <c r="AT771" s="15"/>
    </row>
    <row r="772" spans="1:46" s="13" customFormat="1" ht="9.75" customHeight="1" x14ac:dyDescent="0.2">
      <c r="A772" s="14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5"/>
      <c r="X772" s="14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5"/>
    </row>
    <row r="773" spans="1:46" s="13" customFormat="1" ht="8.1" customHeight="1" x14ac:dyDescent="0.2">
      <c r="A773" s="14"/>
      <c r="B773" s="100" t="s">
        <v>318</v>
      </c>
      <c r="C773" s="100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  <c r="N773" s="101"/>
      <c r="O773" s="12"/>
      <c r="P773" s="12"/>
      <c r="Q773" s="12"/>
      <c r="R773" s="12"/>
      <c r="S773" s="12"/>
      <c r="T773" s="12"/>
      <c r="U773" s="12"/>
      <c r="V773" s="12"/>
      <c r="W773" s="15"/>
      <c r="X773" s="14"/>
      <c r="Y773" s="100" t="s">
        <v>319</v>
      </c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1"/>
      <c r="AL773" s="12"/>
      <c r="AM773" s="12"/>
      <c r="AN773" s="12"/>
      <c r="AO773" s="12"/>
      <c r="AP773" s="12"/>
      <c r="AQ773" s="12"/>
      <c r="AR773" s="12"/>
      <c r="AS773" s="12"/>
      <c r="AT773" s="15"/>
    </row>
    <row r="774" spans="1:46" s="13" customFormat="1" ht="9.9499999999999993" customHeight="1" x14ac:dyDescent="0.2">
      <c r="A774" s="14"/>
      <c r="B774" s="100"/>
      <c r="C774" s="100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  <c r="N774" s="101"/>
      <c r="O774" s="12"/>
      <c r="P774" s="12"/>
      <c r="Q774" s="12"/>
      <c r="R774" s="12"/>
      <c r="S774" s="12"/>
      <c r="T774" s="12"/>
      <c r="U774" s="12"/>
      <c r="V774" s="12"/>
      <c r="W774" s="15"/>
      <c r="X774" s="14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1"/>
      <c r="AL774" s="12"/>
      <c r="AM774" s="12"/>
      <c r="AN774" s="12"/>
      <c r="AO774" s="12"/>
      <c r="AP774" s="12"/>
      <c r="AQ774" s="12"/>
      <c r="AR774" s="12"/>
      <c r="AS774" s="12"/>
      <c r="AT774" s="15"/>
    </row>
    <row r="775" spans="1:46" s="13" customFormat="1" ht="9.9499999999999993" customHeight="1" x14ac:dyDescent="0.2">
      <c r="A775" s="14"/>
      <c r="B775" s="100"/>
      <c r="C775" s="100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  <c r="N775" s="101"/>
      <c r="O775" s="12"/>
      <c r="P775" s="12"/>
      <c r="Q775" s="12"/>
      <c r="R775" s="12"/>
      <c r="S775" s="12"/>
      <c r="T775" s="12"/>
      <c r="U775" s="12"/>
      <c r="V775" s="12"/>
      <c r="W775" s="15"/>
      <c r="X775" s="14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1"/>
      <c r="AL775" s="12"/>
      <c r="AM775" s="12"/>
      <c r="AN775" s="12"/>
      <c r="AO775" s="12"/>
      <c r="AP775" s="12"/>
      <c r="AQ775" s="12"/>
      <c r="AR775" s="12"/>
      <c r="AS775" s="12"/>
      <c r="AT775" s="15"/>
    </row>
    <row r="776" spans="1:46" s="13" customFormat="1" ht="9.9499999999999993" customHeight="1" x14ac:dyDescent="0.2">
      <c r="A776" s="14"/>
      <c r="B776" s="100"/>
      <c r="C776" s="100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  <c r="N776" s="101"/>
      <c r="O776" s="12"/>
      <c r="P776" s="12"/>
      <c r="Q776" s="12"/>
      <c r="R776" s="12"/>
      <c r="S776" s="12"/>
      <c r="T776" s="12"/>
      <c r="U776" s="12"/>
      <c r="V776" s="12"/>
      <c r="W776" s="15"/>
      <c r="X776" s="14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1"/>
      <c r="AL776" s="12"/>
      <c r="AM776" s="12"/>
      <c r="AN776" s="12"/>
      <c r="AO776" s="12"/>
      <c r="AP776" s="12"/>
      <c r="AQ776" s="12"/>
      <c r="AR776" s="12"/>
      <c r="AS776" s="12"/>
      <c r="AT776" s="15"/>
    </row>
    <row r="777" spans="1:46" s="13" customFormat="1" ht="6" customHeight="1" x14ac:dyDescent="0.2">
      <c r="A777" s="16"/>
      <c r="B777" s="102"/>
      <c r="C777" s="102"/>
      <c r="D777" s="102"/>
      <c r="E777" s="102"/>
      <c r="F777" s="102"/>
      <c r="G777" s="102"/>
      <c r="H777" s="102"/>
      <c r="I777" s="102"/>
      <c r="J777" s="102"/>
      <c r="K777" s="102"/>
      <c r="L777" s="102"/>
      <c r="M777" s="102"/>
      <c r="N777" s="102"/>
      <c r="O777" s="17"/>
      <c r="P777" s="17"/>
      <c r="Q777" s="17"/>
      <c r="R777" s="17"/>
      <c r="S777" s="17"/>
      <c r="T777" s="17"/>
      <c r="U777" s="17"/>
      <c r="V777" s="17"/>
      <c r="W777" s="18"/>
      <c r="X777" s="16"/>
      <c r="Y777" s="102"/>
      <c r="Z777" s="102"/>
      <c r="AA777" s="102"/>
      <c r="AB777" s="102"/>
      <c r="AC777" s="102"/>
      <c r="AD777" s="102"/>
      <c r="AE777" s="102"/>
      <c r="AF777" s="102"/>
      <c r="AG777" s="102"/>
      <c r="AH777" s="102"/>
      <c r="AI777" s="102"/>
      <c r="AJ777" s="102"/>
      <c r="AK777" s="102"/>
      <c r="AL777" s="17"/>
      <c r="AM777" s="17"/>
      <c r="AN777" s="17"/>
      <c r="AO777" s="17"/>
      <c r="AP777" s="17"/>
      <c r="AQ777" s="17"/>
      <c r="AR777" s="17"/>
      <c r="AS777" s="17"/>
      <c r="AT777" s="18"/>
    </row>
    <row r="778" spans="1:46" s="12" customFormat="1" ht="6.75" customHeight="1" x14ac:dyDescent="0.2">
      <c r="A778" s="9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1"/>
      <c r="X778" s="9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1"/>
    </row>
    <row r="779" spans="1:46" s="13" customFormat="1" ht="12.75" customHeight="1" x14ac:dyDescent="0.2">
      <c r="A77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779" s="104"/>
      <c r="C779" s="104"/>
      <c r="D779" s="104"/>
      <c r="E779" s="104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  <c r="Q779" s="104"/>
      <c r="R779" s="104"/>
      <c r="S779" s="104"/>
      <c r="T779" s="104"/>
      <c r="U779" s="104"/>
      <c r="V779" s="104"/>
      <c r="W779" s="105"/>
      <c r="X77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779" s="104"/>
      <c r="Z779" s="104"/>
      <c r="AA779" s="104"/>
      <c r="AB779" s="104"/>
      <c r="AC779" s="104"/>
      <c r="AD779" s="104"/>
      <c r="AE779" s="104"/>
      <c r="AF779" s="104"/>
      <c r="AG779" s="104"/>
      <c r="AH779" s="104"/>
      <c r="AI779" s="104"/>
      <c r="AJ779" s="104"/>
      <c r="AK779" s="104"/>
      <c r="AL779" s="104"/>
      <c r="AM779" s="104"/>
      <c r="AN779" s="104"/>
      <c r="AO779" s="104"/>
      <c r="AP779" s="104"/>
      <c r="AQ779" s="104"/>
      <c r="AR779" s="104"/>
      <c r="AS779" s="104"/>
      <c r="AT779" s="105"/>
    </row>
    <row r="780" spans="1:46" s="13" customFormat="1" ht="12.75" customHeight="1" x14ac:dyDescent="0.2">
      <c r="A780" s="106"/>
      <c r="B780" s="104"/>
      <c r="C780" s="104"/>
      <c r="D780" s="104"/>
      <c r="E780" s="104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  <c r="Q780" s="104"/>
      <c r="R780" s="104"/>
      <c r="S780" s="104"/>
      <c r="T780" s="104"/>
      <c r="U780" s="104"/>
      <c r="V780" s="104"/>
      <c r="W780" s="105"/>
      <c r="X780" s="106"/>
      <c r="Y780" s="104"/>
      <c r="Z780" s="104"/>
      <c r="AA780" s="104"/>
      <c r="AB780" s="104"/>
      <c r="AC780" s="104"/>
      <c r="AD780" s="104"/>
      <c r="AE780" s="104"/>
      <c r="AF780" s="104"/>
      <c r="AG780" s="104"/>
      <c r="AH780" s="104"/>
      <c r="AI780" s="104"/>
      <c r="AJ780" s="104"/>
      <c r="AK780" s="104"/>
      <c r="AL780" s="104"/>
      <c r="AM780" s="104"/>
      <c r="AN780" s="104"/>
      <c r="AO780" s="104"/>
      <c r="AP780" s="104"/>
      <c r="AQ780" s="104"/>
      <c r="AR780" s="104"/>
      <c r="AS780" s="104"/>
      <c r="AT780" s="105"/>
    </row>
    <row r="781" spans="1:46" s="13" customFormat="1" ht="6" customHeight="1" x14ac:dyDescent="0.2">
      <c r="A781" s="14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5"/>
      <c r="X781" s="14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5"/>
    </row>
    <row r="782" spans="1:46" s="13" customFormat="1" ht="9.9499999999999993" customHeight="1" x14ac:dyDescent="0.2">
      <c r="A782" s="14"/>
      <c r="B782" s="107" t="str">
        <f>"ИНН "&amp;INN&amp;", БИК "&amp;BIC&amp;", Р/С "&amp;PersonalAcc</f>
        <v>ИНН 7453197647, БИК 047501001, Р/С 40101810400000010801</v>
      </c>
      <c r="C782" s="107"/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28"/>
      <c r="P782" s="28"/>
      <c r="Q782" s="28"/>
      <c r="R782" s="28"/>
      <c r="S782" s="28"/>
      <c r="T782" s="28"/>
      <c r="U782" s="28"/>
      <c r="V782" s="28"/>
      <c r="W782" s="15"/>
      <c r="X782" s="14"/>
      <c r="Y782" s="107" t="str">
        <f>"ИНН "&amp;INN&amp;", БИК "&amp;BIC&amp;", Р/С "&amp;PersonalAcc</f>
        <v>ИНН 7453197647, БИК 047501001, Р/С 40101810400000010801</v>
      </c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28"/>
      <c r="AM782" s="28"/>
      <c r="AN782" s="28"/>
      <c r="AO782" s="28"/>
      <c r="AP782" s="28"/>
      <c r="AQ782" s="28"/>
      <c r="AR782" s="28"/>
      <c r="AS782" s="28"/>
      <c r="AT782" s="15"/>
    </row>
    <row r="783" spans="1:46" s="13" customFormat="1" ht="9.9499999999999993" customHeight="1" x14ac:dyDescent="0.2">
      <c r="A783" s="14"/>
      <c r="B783" s="107"/>
      <c r="C783" s="107"/>
      <c r="D783" s="107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28"/>
      <c r="P783" s="28"/>
      <c r="Q783" s="28"/>
      <c r="R783" s="28"/>
      <c r="S783" s="28"/>
      <c r="T783" s="28"/>
      <c r="U783" s="28"/>
      <c r="V783" s="28"/>
      <c r="W783" s="15"/>
      <c r="X783" s="14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28"/>
      <c r="AM783" s="28"/>
      <c r="AN783" s="28"/>
      <c r="AO783" s="28"/>
      <c r="AP783" s="28"/>
      <c r="AQ783" s="28"/>
      <c r="AR783" s="28"/>
      <c r="AS783" s="28"/>
      <c r="AT783" s="15"/>
    </row>
    <row r="784" spans="1:46" s="13" customFormat="1" ht="6" customHeight="1" x14ac:dyDescent="0.2">
      <c r="A784" s="14"/>
      <c r="B784" s="107"/>
      <c r="C784" s="107"/>
      <c r="D784" s="107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2"/>
      <c r="P784" s="12"/>
      <c r="Q784" s="12"/>
      <c r="R784" s="12"/>
      <c r="S784" s="12"/>
      <c r="T784" s="12"/>
      <c r="U784" s="12"/>
      <c r="V784" s="12"/>
      <c r="W784" s="15"/>
      <c r="X784" s="14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2"/>
      <c r="AM784" s="12"/>
      <c r="AN784" s="12"/>
      <c r="AO784" s="12"/>
      <c r="AP784" s="12"/>
      <c r="AQ784" s="12"/>
      <c r="AR784" s="12"/>
      <c r="AS784" s="12"/>
      <c r="AT784" s="15"/>
    </row>
    <row r="785" spans="1:46" s="13" customFormat="1" ht="8.1" customHeight="1" x14ac:dyDescent="0.2">
      <c r="A785" s="14"/>
      <c r="B785" s="107"/>
      <c r="C785" s="107"/>
      <c r="D785" s="107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2"/>
      <c r="P785" s="12"/>
      <c r="Q785" s="12"/>
      <c r="R785" s="12"/>
      <c r="S785" s="12"/>
      <c r="T785" s="12"/>
      <c r="U785" s="12"/>
      <c r="V785" s="12"/>
      <c r="W785" s="15"/>
      <c r="X785" s="14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2"/>
      <c r="AM785" s="12"/>
      <c r="AN785" s="12"/>
      <c r="AO785" s="12"/>
      <c r="AP785" s="12"/>
      <c r="AQ785" s="12"/>
      <c r="AR785" s="12"/>
      <c r="AS785" s="12"/>
      <c r="AT785" s="15"/>
    </row>
    <row r="786" spans="1:46" s="13" customFormat="1" ht="8.1" customHeight="1" x14ac:dyDescent="0.2">
      <c r="A786" s="14"/>
      <c r="B786" s="107"/>
      <c r="C786" s="107"/>
      <c r="D786" s="107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2"/>
      <c r="P786" s="12"/>
      <c r="Q786" s="12"/>
      <c r="R786" s="12"/>
      <c r="S786" s="12"/>
      <c r="T786" s="12"/>
      <c r="U786" s="12"/>
      <c r="V786" s="12"/>
      <c r="W786" s="15"/>
      <c r="X786" s="14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2"/>
      <c r="AM786" s="12"/>
      <c r="AN786" s="12"/>
      <c r="AO786" s="12"/>
      <c r="AP786" s="12"/>
      <c r="AQ786" s="12"/>
      <c r="AR786" s="12"/>
      <c r="AS786" s="12"/>
      <c r="AT786" s="15"/>
    </row>
    <row r="787" spans="1:46" s="13" customFormat="1" ht="9.9499999999999993" customHeight="1" x14ac:dyDescent="0.2">
      <c r="A787" s="14"/>
      <c r="B787" s="98" t="s">
        <v>478</v>
      </c>
      <c r="C787" s="98"/>
      <c r="D787" s="98"/>
      <c r="E787" s="98"/>
      <c r="F787" s="98"/>
      <c r="G787" s="98"/>
      <c r="H787" s="98"/>
      <c r="I787" s="98"/>
      <c r="J787" s="98"/>
      <c r="K787" s="98"/>
      <c r="L787" s="98"/>
      <c r="M787" s="98"/>
      <c r="N787" s="99"/>
      <c r="O787" s="12"/>
      <c r="P787" s="12"/>
      <c r="Q787" s="12"/>
      <c r="R787" s="12"/>
      <c r="S787" s="12"/>
      <c r="T787" s="12"/>
      <c r="U787" s="12"/>
      <c r="V787" s="12"/>
      <c r="W787" s="15"/>
      <c r="X787" s="14"/>
      <c r="Y787" s="98" t="s">
        <v>480</v>
      </c>
      <c r="Z787" s="98"/>
      <c r="AA787" s="98"/>
      <c r="AB787" s="98"/>
      <c r="AC787" s="98"/>
      <c r="AD787" s="98"/>
      <c r="AE787" s="98"/>
      <c r="AF787" s="98"/>
      <c r="AG787" s="98"/>
      <c r="AH787" s="98"/>
      <c r="AI787" s="98"/>
      <c r="AJ787" s="98"/>
      <c r="AK787" s="99"/>
      <c r="AL787" s="12"/>
      <c r="AM787" s="12"/>
      <c r="AN787" s="12"/>
      <c r="AO787" s="12"/>
      <c r="AP787" s="12"/>
      <c r="AQ787" s="12"/>
      <c r="AR787" s="12"/>
      <c r="AS787" s="12"/>
      <c r="AT787" s="15"/>
    </row>
    <row r="788" spans="1:46" s="13" customFormat="1" ht="8.1" customHeight="1" x14ac:dyDescent="0.2">
      <c r="A788" s="14"/>
      <c r="B788" s="98"/>
      <c r="C788" s="98"/>
      <c r="D788" s="98"/>
      <c r="E788" s="98"/>
      <c r="F788" s="98"/>
      <c r="G788" s="98"/>
      <c r="H788" s="98"/>
      <c r="I788" s="98"/>
      <c r="J788" s="98"/>
      <c r="K788" s="98"/>
      <c r="L788" s="98"/>
      <c r="M788" s="98"/>
      <c r="N788" s="99"/>
      <c r="O788" s="12"/>
      <c r="P788" s="12"/>
      <c r="Q788" s="12"/>
      <c r="R788" s="12"/>
      <c r="S788" s="12"/>
      <c r="T788" s="12"/>
      <c r="U788" s="12"/>
      <c r="V788" s="12"/>
      <c r="W788" s="15"/>
      <c r="X788" s="14"/>
      <c r="Y788" s="98"/>
      <c r="Z788" s="98"/>
      <c r="AA788" s="98"/>
      <c r="AB788" s="98"/>
      <c r="AC788" s="98"/>
      <c r="AD788" s="98"/>
      <c r="AE788" s="98"/>
      <c r="AF788" s="98"/>
      <c r="AG788" s="98"/>
      <c r="AH788" s="98"/>
      <c r="AI788" s="98"/>
      <c r="AJ788" s="98"/>
      <c r="AK788" s="99"/>
      <c r="AL788" s="12"/>
      <c r="AM788" s="12"/>
      <c r="AN788" s="12"/>
      <c r="AO788" s="12"/>
      <c r="AP788" s="12"/>
      <c r="AQ788" s="12"/>
      <c r="AR788" s="12"/>
      <c r="AS788" s="12"/>
      <c r="AT788" s="15"/>
    </row>
    <row r="789" spans="1:46" s="13" customFormat="1" ht="8.1" customHeight="1" x14ac:dyDescent="0.2">
      <c r="A789" s="14"/>
      <c r="B789" s="98" t="s">
        <v>337</v>
      </c>
      <c r="C789" s="98"/>
      <c r="D789" s="98"/>
      <c r="E789" s="98"/>
      <c r="F789" s="98"/>
      <c r="G789" s="98"/>
      <c r="H789" s="98"/>
      <c r="I789" s="98"/>
      <c r="J789" s="98"/>
      <c r="K789" s="98"/>
      <c r="L789" s="98"/>
      <c r="M789" s="98"/>
      <c r="N789" s="99"/>
      <c r="O789" s="12"/>
      <c r="P789" s="12"/>
      <c r="Q789" s="12"/>
      <c r="R789" s="12"/>
      <c r="S789" s="12"/>
      <c r="T789" s="12"/>
      <c r="U789" s="12"/>
      <c r="V789" s="12"/>
      <c r="W789" s="15"/>
      <c r="X789" s="14"/>
      <c r="Y789" s="98" t="s">
        <v>337</v>
      </c>
      <c r="Z789" s="98"/>
      <c r="AA789" s="98"/>
      <c r="AB789" s="98"/>
      <c r="AC789" s="98"/>
      <c r="AD789" s="98"/>
      <c r="AE789" s="98"/>
      <c r="AF789" s="98"/>
      <c r="AG789" s="98"/>
      <c r="AH789" s="98"/>
      <c r="AI789" s="98"/>
      <c r="AJ789" s="98"/>
      <c r="AK789" s="99"/>
      <c r="AL789" s="12"/>
      <c r="AM789" s="12"/>
      <c r="AN789" s="12"/>
      <c r="AO789" s="12"/>
      <c r="AP789" s="12"/>
      <c r="AQ789" s="12"/>
      <c r="AR789" s="12"/>
      <c r="AS789" s="12"/>
      <c r="AT789" s="15"/>
    </row>
    <row r="790" spans="1:46" s="13" customFormat="1" ht="9.9499999999999993" customHeight="1" x14ac:dyDescent="0.2">
      <c r="A790" s="14"/>
      <c r="B790" s="98"/>
      <c r="C790" s="98"/>
      <c r="D790" s="98"/>
      <c r="E790" s="98"/>
      <c r="F790" s="98"/>
      <c r="G790" s="98"/>
      <c r="H790" s="98"/>
      <c r="I790" s="98"/>
      <c r="J790" s="98"/>
      <c r="K790" s="98"/>
      <c r="L790" s="98"/>
      <c r="M790" s="98"/>
      <c r="N790" s="99"/>
      <c r="O790" s="12"/>
      <c r="P790" s="12"/>
      <c r="Q790" s="12"/>
      <c r="R790" s="12"/>
      <c r="S790" s="12"/>
      <c r="T790" s="12"/>
      <c r="U790" s="12"/>
      <c r="V790" s="12"/>
      <c r="W790" s="15"/>
      <c r="X790" s="14"/>
      <c r="Y790" s="98"/>
      <c r="Z790" s="98"/>
      <c r="AA790" s="98"/>
      <c r="AB790" s="98"/>
      <c r="AC790" s="98"/>
      <c r="AD790" s="98"/>
      <c r="AE790" s="98"/>
      <c r="AF790" s="98"/>
      <c r="AG790" s="98"/>
      <c r="AH790" s="98"/>
      <c r="AI790" s="98"/>
      <c r="AJ790" s="98"/>
      <c r="AK790" s="99"/>
      <c r="AL790" s="12"/>
      <c r="AM790" s="12"/>
      <c r="AN790" s="12"/>
      <c r="AO790" s="12"/>
      <c r="AP790" s="12"/>
      <c r="AQ790" s="12"/>
      <c r="AR790" s="12"/>
      <c r="AS790" s="12"/>
      <c r="AT790" s="15"/>
    </row>
    <row r="791" spans="1:46" s="13" customFormat="1" ht="8.1" customHeight="1" x14ac:dyDescent="0.2">
      <c r="A791" s="14"/>
      <c r="B791" s="98" t="s">
        <v>479</v>
      </c>
      <c r="C791" s="98"/>
      <c r="D791" s="98"/>
      <c r="E791" s="98"/>
      <c r="F791" s="98"/>
      <c r="G791" s="98"/>
      <c r="H791" s="98"/>
      <c r="I791" s="98"/>
      <c r="J791" s="98"/>
      <c r="K791" s="98"/>
      <c r="L791" s="98"/>
      <c r="M791" s="98"/>
      <c r="N791" s="99"/>
      <c r="O791" s="12"/>
      <c r="P791" s="12"/>
      <c r="Q791" s="12"/>
      <c r="R791" s="12"/>
      <c r="S791" s="12"/>
      <c r="T791" s="12"/>
      <c r="U791" s="12"/>
      <c r="V791" s="12"/>
      <c r="W791" s="15"/>
      <c r="X791" s="14"/>
      <c r="Y791" s="98" t="s">
        <v>481</v>
      </c>
      <c r="Z791" s="98"/>
      <c r="AA791" s="98"/>
      <c r="AB791" s="98"/>
      <c r="AC791" s="98"/>
      <c r="AD791" s="98"/>
      <c r="AE791" s="98"/>
      <c r="AF791" s="98"/>
      <c r="AG791" s="98"/>
      <c r="AH791" s="98"/>
      <c r="AI791" s="98"/>
      <c r="AJ791" s="98"/>
      <c r="AK791" s="99"/>
      <c r="AL791" s="12"/>
      <c r="AM791" s="12"/>
      <c r="AN791" s="12"/>
      <c r="AO791" s="12"/>
      <c r="AP791" s="12"/>
      <c r="AQ791" s="12"/>
      <c r="AR791" s="12"/>
      <c r="AS791" s="12"/>
      <c r="AT791" s="15"/>
    </row>
    <row r="792" spans="1:46" s="13" customFormat="1" ht="8.1" customHeight="1" x14ac:dyDescent="0.2">
      <c r="A792" s="14"/>
      <c r="B792" s="98"/>
      <c r="C792" s="98"/>
      <c r="D792" s="98"/>
      <c r="E792" s="98"/>
      <c r="F792" s="98"/>
      <c r="G792" s="98"/>
      <c r="H792" s="98"/>
      <c r="I792" s="98"/>
      <c r="J792" s="98"/>
      <c r="K792" s="98"/>
      <c r="L792" s="98"/>
      <c r="M792" s="98"/>
      <c r="N792" s="99"/>
      <c r="O792" s="12"/>
      <c r="P792" s="12"/>
      <c r="Q792" s="12"/>
      <c r="R792" s="12"/>
      <c r="S792" s="12"/>
      <c r="T792" s="12"/>
      <c r="U792" s="12"/>
      <c r="V792" s="12"/>
      <c r="W792" s="15"/>
      <c r="X792" s="14"/>
      <c r="Y792" s="98"/>
      <c r="Z792" s="98"/>
      <c r="AA792" s="98"/>
      <c r="AB792" s="98"/>
      <c r="AC792" s="98"/>
      <c r="AD792" s="98"/>
      <c r="AE792" s="98"/>
      <c r="AF792" s="98"/>
      <c r="AG792" s="98"/>
      <c r="AH792" s="98"/>
      <c r="AI792" s="98"/>
      <c r="AJ792" s="98"/>
      <c r="AK792" s="99"/>
      <c r="AL792" s="12"/>
      <c r="AM792" s="12"/>
      <c r="AN792" s="12"/>
      <c r="AO792" s="12"/>
      <c r="AP792" s="12"/>
      <c r="AQ792" s="12"/>
      <c r="AR792" s="12"/>
      <c r="AS792" s="12"/>
      <c r="AT792" s="15"/>
    </row>
    <row r="793" spans="1:46" s="13" customFormat="1" ht="9.9499999999999993" customHeight="1" x14ac:dyDescent="0.2">
      <c r="A793" s="14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5"/>
      <c r="X793" s="14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5"/>
    </row>
    <row r="794" spans="1:46" s="13" customFormat="1" ht="8.1" customHeight="1" x14ac:dyDescent="0.2">
      <c r="A794" s="14"/>
      <c r="B794" s="100" t="s">
        <v>320</v>
      </c>
      <c r="C794" s="100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  <c r="N794" s="101"/>
      <c r="O794" s="12"/>
      <c r="P794" s="12"/>
      <c r="Q794" s="12"/>
      <c r="R794" s="12"/>
      <c r="S794" s="12"/>
      <c r="T794" s="12"/>
      <c r="U794" s="12"/>
      <c r="V794" s="12"/>
      <c r="W794" s="15"/>
      <c r="X794" s="14"/>
      <c r="Y794" s="100" t="s">
        <v>321</v>
      </c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1"/>
      <c r="AL794" s="12"/>
      <c r="AM794" s="12"/>
      <c r="AN794" s="12"/>
      <c r="AO794" s="12"/>
      <c r="AP794" s="12"/>
      <c r="AQ794" s="12"/>
      <c r="AR794" s="12"/>
      <c r="AS794" s="12"/>
      <c r="AT794" s="15"/>
    </row>
    <row r="795" spans="1:46" s="13" customFormat="1" ht="9.9499999999999993" customHeight="1" x14ac:dyDescent="0.2">
      <c r="A795" s="14"/>
      <c r="B795" s="100"/>
      <c r="C795" s="100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  <c r="N795" s="101"/>
      <c r="O795" s="12"/>
      <c r="P795" s="12"/>
      <c r="Q795" s="12"/>
      <c r="R795" s="12"/>
      <c r="S795" s="12"/>
      <c r="T795" s="12"/>
      <c r="U795" s="12"/>
      <c r="V795" s="12"/>
      <c r="W795" s="15"/>
      <c r="X795" s="14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1"/>
      <c r="AL795" s="12"/>
      <c r="AM795" s="12"/>
      <c r="AN795" s="12"/>
      <c r="AO795" s="12"/>
      <c r="AP795" s="12"/>
      <c r="AQ795" s="12"/>
      <c r="AR795" s="12"/>
      <c r="AS795" s="12"/>
      <c r="AT795" s="15"/>
    </row>
    <row r="796" spans="1:46" s="13" customFormat="1" ht="9.9499999999999993" customHeight="1" x14ac:dyDescent="0.2">
      <c r="A796" s="14"/>
      <c r="B796" s="100"/>
      <c r="C796" s="100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  <c r="N796" s="101"/>
      <c r="O796" s="12"/>
      <c r="P796" s="12"/>
      <c r="Q796" s="12"/>
      <c r="R796" s="12"/>
      <c r="S796" s="12"/>
      <c r="T796" s="12"/>
      <c r="U796" s="12"/>
      <c r="V796" s="12"/>
      <c r="W796" s="15"/>
      <c r="X796" s="14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1"/>
      <c r="AL796" s="12"/>
      <c r="AM796" s="12"/>
      <c r="AN796" s="12"/>
      <c r="AO796" s="12"/>
      <c r="AP796" s="12"/>
      <c r="AQ796" s="12"/>
      <c r="AR796" s="12"/>
      <c r="AS796" s="12"/>
      <c r="AT796" s="15"/>
    </row>
    <row r="797" spans="1:46" s="13" customFormat="1" ht="9.9499999999999993" customHeight="1" x14ac:dyDescent="0.2">
      <c r="A797" s="14"/>
      <c r="B797" s="100"/>
      <c r="C797" s="100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  <c r="N797" s="101"/>
      <c r="O797" s="12"/>
      <c r="P797" s="12"/>
      <c r="Q797" s="12"/>
      <c r="R797" s="12"/>
      <c r="S797" s="12"/>
      <c r="T797" s="12"/>
      <c r="U797" s="12"/>
      <c r="V797" s="12"/>
      <c r="W797" s="15"/>
      <c r="X797" s="14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1"/>
      <c r="AL797" s="12"/>
      <c r="AM797" s="12"/>
      <c r="AN797" s="12"/>
      <c r="AO797" s="12"/>
      <c r="AP797" s="12"/>
      <c r="AQ797" s="12"/>
      <c r="AR797" s="12"/>
      <c r="AS797" s="12"/>
      <c r="AT797" s="15"/>
    </row>
    <row r="798" spans="1:46" s="13" customFormat="1" ht="6" customHeight="1" x14ac:dyDescent="0.2">
      <c r="A798" s="16"/>
      <c r="B798" s="102"/>
      <c r="C798" s="102"/>
      <c r="D798" s="102"/>
      <c r="E798" s="102"/>
      <c r="F798" s="102"/>
      <c r="G798" s="102"/>
      <c r="H798" s="102"/>
      <c r="I798" s="102"/>
      <c r="J798" s="102"/>
      <c r="K798" s="102"/>
      <c r="L798" s="102"/>
      <c r="M798" s="102"/>
      <c r="N798" s="102"/>
      <c r="O798" s="17"/>
      <c r="P798" s="17"/>
      <c r="Q798" s="17"/>
      <c r="R798" s="17"/>
      <c r="S798" s="17"/>
      <c r="T798" s="17"/>
      <c r="U798" s="17"/>
      <c r="V798" s="17"/>
      <c r="W798" s="18"/>
      <c r="X798" s="16"/>
      <c r="Y798" s="102"/>
      <c r="Z798" s="102"/>
      <c r="AA798" s="102"/>
      <c r="AB798" s="102"/>
      <c r="AC798" s="102"/>
      <c r="AD798" s="102"/>
      <c r="AE798" s="102"/>
      <c r="AF798" s="102"/>
      <c r="AG798" s="102"/>
      <c r="AH798" s="102"/>
      <c r="AI798" s="102"/>
      <c r="AJ798" s="102"/>
      <c r="AK798" s="102"/>
      <c r="AL798" s="17"/>
      <c r="AM798" s="17"/>
      <c r="AN798" s="17"/>
      <c r="AO798" s="17"/>
      <c r="AP798" s="17"/>
      <c r="AQ798" s="17"/>
      <c r="AR798" s="17"/>
      <c r="AS798" s="17"/>
      <c r="AT798" s="18"/>
    </row>
    <row r="799" spans="1:46" s="13" customFormat="1" ht="9.9499999999999993" customHeight="1" x14ac:dyDescent="0.2">
      <c r="A799" s="9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1"/>
      <c r="X799" s="9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1"/>
    </row>
    <row r="800" spans="1:46" s="13" customFormat="1" ht="12.75" customHeight="1" x14ac:dyDescent="0.2">
      <c r="A800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800" s="104"/>
      <c r="C800" s="104"/>
      <c r="D800" s="104"/>
      <c r="E800" s="104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04"/>
      <c r="R800" s="104"/>
      <c r="S800" s="104"/>
      <c r="T800" s="104"/>
      <c r="U800" s="104"/>
      <c r="V800" s="104"/>
      <c r="W800" s="105"/>
      <c r="X800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800" s="104"/>
      <c r="Z800" s="104"/>
      <c r="AA800" s="104"/>
      <c r="AB800" s="104"/>
      <c r="AC800" s="104"/>
      <c r="AD800" s="104"/>
      <c r="AE800" s="104"/>
      <c r="AF800" s="104"/>
      <c r="AG800" s="104"/>
      <c r="AH800" s="104"/>
      <c r="AI800" s="104"/>
      <c r="AJ800" s="104"/>
      <c r="AK800" s="104"/>
      <c r="AL800" s="104"/>
      <c r="AM800" s="104"/>
      <c r="AN800" s="104"/>
      <c r="AO800" s="104"/>
      <c r="AP800" s="104"/>
      <c r="AQ800" s="104"/>
      <c r="AR800" s="104"/>
      <c r="AS800" s="104"/>
      <c r="AT800" s="105"/>
    </row>
    <row r="801" spans="1:46" s="13" customFormat="1" ht="12.75" customHeight="1" x14ac:dyDescent="0.2">
      <c r="A801" s="106"/>
      <c r="B801" s="104"/>
      <c r="C801" s="104"/>
      <c r="D801" s="104"/>
      <c r="E801" s="104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  <c r="Q801" s="104"/>
      <c r="R801" s="104"/>
      <c r="S801" s="104"/>
      <c r="T801" s="104"/>
      <c r="U801" s="104"/>
      <c r="V801" s="104"/>
      <c r="W801" s="105"/>
      <c r="X801" s="106"/>
      <c r="Y801" s="104"/>
      <c r="Z801" s="104"/>
      <c r="AA801" s="104"/>
      <c r="AB801" s="104"/>
      <c r="AC801" s="104"/>
      <c r="AD801" s="104"/>
      <c r="AE801" s="104"/>
      <c r="AF801" s="104"/>
      <c r="AG801" s="104"/>
      <c r="AH801" s="104"/>
      <c r="AI801" s="104"/>
      <c r="AJ801" s="104"/>
      <c r="AK801" s="104"/>
      <c r="AL801" s="104"/>
      <c r="AM801" s="104"/>
      <c r="AN801" s="104"/>
      <c r="AO801" s="104"/>
      <c r="AP801" s="104"/>
      <c r="AQ801" s="104"/>
      <c r="AR801" s="104"/>
      <c r="AS801" s="104"/>
      <c r="AT801" s="105"/>
    </row>
    <row r="802" spans="1:46" s="13" customFormat="1" ht="6" customHeight="1" x14ac:dyDescent="0.2">
      <c r="A802" s="14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5"/>
      <c r="X802" s="14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5"/>
    </row>
    <row r="803" spans="1:46" s="13" customFormat="1" ht="9.9499999999999993" customHeight="1" x14ac:dyDescent="0.2">
      <c r="A803" s="14"/>
      <c r="B803" s="107" t="str">
        <f>"ИНН "&amp;INN&amp;", БИК "&amp;BIC&amp;", Р/С "&amp;PersonalAcc</f>
        <v>ИНН 7453197647, БИК 047501001, Р/С 40101810400000010801</v>
      </c>
      <c r="C803" s="107"/>
      <c r="D803" s="107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28"/>
      <c r="P803" s="28"/>
      <c r="Q803" s="28"/>
      <c r="R803" s="28"/>
      <c r="S803" s="28"/>
      <c r="T803" s="28"/>
      <c r="U803" s="28"/>
      <c r="V803" s="28"/>
      <c r="W803" s="15"/>
      <c r="X803" s="14"/>
      <c r="Y803" s="107" t="str">
        <f>"ИНН "&amp;INN&amp;", БИК "&amp;BIC&amp;", Р/С "&amp;PersonalAcc</f>
        <v>ИНН 7453197647, БИК 047501001, Р/С 40101810400000010801</v>
      </c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28"/>
      <c r="AM803" s="28"/>
      <c r="AN803" s="28"/>
      <c r="AO803" s="28"/>
      <c r="AP803" s="28"/>
      <c r="AQ803" s="28"/>
      <c r="AR803" s="28"/>
      <c r="AS803" s="28"/>
      <c r="AT803" s="15"/>
    </row>
    <row r="804" spans="1:46" s="13" customFormat="1" ht="9.9499999999999993" customHeight="1" x14ac:dyDescent="0.2">
      <c r="A804" s="14"/>
      <c r="B804" s="107"/>
      <c r="C804" s="107"/>
      <c r="D804" s="107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28"/>
      <c r="P804" s="28"/>
      <c r="Q804" s="28"/>
      <c r="R804" s="28"/>
      <c r="S804" s="28"/>
      <c r="T804" s="28"/>
      <c r="U804" s="28"/>
      <c r="V804" s="28"/>
      <c r="W804" s="15"/>
      <c r="X804" s="14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28"/>
      <c r="AM804" s="28"/>
      <c r="AN804" s="28"/>
      <c r="AO804" s="28"/>
      <c r="AP804" s="28"/>
      <c r="AQ804" s="28"/>
      <c r="AR804" s="28"/>
      <c r="AS804" s="28"/>
      <c r="AT804" s="15"/>
    </row>
    <row r="805" spans="1:46" s="13" customFormat="1" ht="6" customHeight="1" x14ac:dyDescent="0.2">
      <c r="A805" s="14"/>
      <c r="B805" s="107"/>
      <c r="C805" s="107"/>
      <c r="D805" s="107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2"/>
      <c r="P805" s="12"/>
      <c r="Q805" s="12"/>
      <c r="R805" s="12"/>
      <c r="S805" s="12"/>
      <c r="T805" s="12"/>
      <c r="U805" s="12"/>
      <c r="V805" s="12"/>
      <c r="W805" s="15"/>
      <c r="X805" s="14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2"/>
      <c r="AM805" s="12"/>
      <c r="AN805" s="12"/>
      <c r="AO805" s="12"/>
      <c r="AP805" s="12"/>
      <c r="AQ805" s="12"/>
      <c r="AR805" s="12"/>
      <c r="AS805" s="12"/>
      <c r="AT805" s="15"/>
    </row>
    <row r="806" spans="1:46" s="13" customFormat="1" ht="8.1" customHeight="1" x14ac:dyDescent="0.2">
      <c r="A806" s="14"/>
      <c r="B806" s="107"/>
      <c r="C806" s="107"/>
      <c r="D806" s="107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2"/>
      <c r="P806" s="12"/>
      <c r="Q806" s="12"/>
      <c r="R806" s="12"/>
      <c r="S806" s="12"/>
      <c r="T806" s="12"/>
      <c r="U806" s="12"/>
      <c r="V806" s="12"/>
      <c r="W806" s="15"/>
      <c r="X806" s="14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2"/>
      <c r="AM806" s="12"/>
      <c r="AN806" s="12"/>
      <c r="AO806" s="12"/>
      <c r="AP806" s="12"/>
      <c r="AQ806" s="12"/>
      <c r="AR806" s="12"/>
      <c r="AS806" s="12"/>
      <c r="AT806" s="15"/>
    </row>
    <row r="807" spans="1:46" s="13" customFormat="1" ht="8.1" customHeight="1" x14ac:dyDescent="0.2">
      <c r="A807" s="14"/>
      <c r="B807" s="107"/>
      <c r="C807" s="107"/>
      <c r="D807" s="107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2"/>
      <c r="P807" s="12"/>
      <c r="Q807" s="12"/>
      <c r="R807" s="12"/>
      <c r="S807" s="12"/>
      <c r="T807" s="12"/>
      <c r="U807" s="12"/>
      <c r="V807" s="12"/>
      <c r="W807" s="15"/>
      <c r="X807" s="14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2"/>
      <c r="AM807" s="12"/>
      <c r="AN807" s="12"/>
      <c r="AO807" s="12"/>
      <c r="AP807" s="12"/>
      <c r="AQ807" s="12"/>
      <c r="AR807" s="12"/>
      <c r="AS807" s="12"/>
      <c r="AT807" s="15"/>
    </row>
    <row r="808" spans="1:46" s="13" customFormat="1" ht="9.9499999999999993" customHeight="1" x14ac:dyDescent="0.2">
      <c r="A808" s="14"/>
      <c r="B808" s="98" t="s">
        <v>482</v>
      </c>
      <c r="C808" s="98"/>
      <c r="D808" s="98"/>
      <c r="E808" s="98"/>
      <c r="F808" s="98"/>
      <c r="G808" s="98"/>
      <c r="H808" s="98"/>
      <c r="I808" s="98"/>
      <c r="J808" s="98"/>
      <c r="K808" s="98"/>
      <c r="L808" s="98"/>
      <c r="M808" s="98"/>
      <c r="N808" s="99"/>
      <c r="O808" s="12"/>
      <c r="P808" s="12"/>
      <c r="Q808" s="12"/>
      <c r="R808" s="12"/>
      <c r="S808" s="12"/>
      <c r="T808" s="12"/>
      <c r="U808" s="12"/>
      <c r="V808" s="12"/>
      <c r="W808" s="15"/>
      <c r="X808" s="14"/>
      <c r="Y808" s="98" t="s">
        <v>484</v>
      </c>
      <c r="Z808" s="98"/>
      <c r="AA808" s="98"/>
      <c r="AB808" s="98"/>
      <c r="AC808" s="98"/>
      <c r="AD808" s="98"/>
      <c r="AE808" s="98"/>
      <c r="AF808" s="98"/>
      <c r="AG808" s="98"/>
      <c r="AH808" s="98"/>
      <c r="AI808" s="98"/>
      <c r="AJ808" s="98"/>
      <c r="AK808" s="99"/>
      <c r="AL808" s="12"/>
      <c r="AM808" s="12"/>
      <c r="AN808" s="12"/>
      <c r="AO808" s="12"/>
      <c r="AP808" s="12"/>
      <c r="AQ808" s="12"/>
      <c r="AR808" s="12"/>
      <c r="AS808" s="12"/>
      <c r="AT808" s="15"/>
    </row>
    <row r="809" spans="1:46" s="13" customFormat="1" ht="8.1" customHeight="1" x14ac:dyDescent="0.2">
      <c r="A809" s="14"/>
      <c r="B809" s="98"/>
      <c r="C809" s="98"/>
      <c r="D809" s="98"/>
      <c r="E809" s="98"/>
      <c r="F809" s="98"/>
      <c r="G809" s="98"/>
      <c r="H809" s="98"/>
      <c r="I809" s="98"/>
      <c r="J809" s="98"/>
      <c r="K809" s="98"/>
      <c r="L809" s="98"/>
      <c r="M809" s="98"/>
      <c r="N809" s="99"/>
      <c r="O809" s="12"/>
      <c r="P809" s="12"/>
      <c r="Q809" s="12"/>
      <c r="R809" s="12"/>
      <c r="S809" s="12"/>
      <c r="T809" s="12"/>
      <c r="U809" s="12"/>
      <c r="V809" s="12"/>
      <c r="W809" s="15"/>
      <c r="X809" s="14"/>
      <c r="Y809" s="98"/>
      <c r="Z809" s="98"/>
      <c r="AA809" s="98"/>
      <c r="AB809" s="98"/>
      <c r="AC809" s="98"/>
      <c r="AD809" s="98"/>
      <c r="AE809" s="98"/>
      <c r="AF809" s="98"/>
      <c r="AG809" s="98"/>
      <c r="AH809" s="98"/>
      <c r="AI809" s="98"/>
      <c r="AJ809" s="98"/>
      <c r="AK809" s="99"/>
      <c r="AL809" s="12"/>
      <c r="AM809" s="12"/>
      <c r="AN809" s="12"/>
      <c r="AO809" s="12"/>
      <c r="AP809" s="12"/>
      <c r="AQ809" s="12"/>
      <c r="AR809" s="12"/>
      <c r="AS809" s="12"/>
      <c r="AT809" s="15"/>
    </row>
    <row r="810" spans="1:46" s="13" customFormat="1" ht="8.1" customHeight="1" x14ac:dyDescent="0.2">
      <c r="A810" s="14"/>
      <c r="B810" s="98" t="s">
        <v>337</v>
      </c>
      <c r="C810" s="98"/>
      <c r="D810" s="98"/>
      <c r="E810" s="98"/>
      <c r="F810" s="98"/>
      <c r="G810" s="98"/>
      <c r="H810" s="98"/>
      <c r="I810" s="98"/>
      <c r="J810" s="98"/>
      <c r="K810" s="98"/>
      <c r="L810" s="98"/>
      <c r="M810" s="98"/>
      <c r="N810" s="99"/>
      <c r="O810" s="12"/>
      <c r="P810" s="12"/>
      <c r="Q810" s="12"/>
      <c r="R810" s="12"/>
      <c r="S810" s="12"/>
      <c r="T810" s="12"/>
      <c r="U810" s="12"/>
      <c r="V810" s="12"/>
      <c r="W810" s="15"/>
      <c r="X810" s="14"/>
      <c r="Y810" s="98" t="s">
        <v>337</v>
      </c>
      <c r="Z810" s="98"/>
      <c r="AA810" s="98"/>
      <c r="AB810" s="98"/>
      <c r="AC810" s="98"/>
      <c r="AD810" s="98"/>
      <c r="AE810" s="98"/>
      <c r="AF810" s="98"/>
      <c r="AG810" s="98"/>
      <c r="AH810" s="98"/>
      <c r="AI810" s="98"/>
      <c r="AJ810" s="98"/>
      <c r="AK810" s="99"/>
      <c r="AL810" s="12"/>
      <c r="AM810" s="12"/>
      <c r="AN810" s="12"/>
      <c r="AO810" s="12"/>
      <c r="AP810" s="12"/>
      <c r="AQ810" s="12"/>
      <c r="AR810" s="12"/>
      <c r="AS810" s="12"/>
      <c r="AT810" s="15"/>
    </row>
    <row r="811" spans="1:46" s="13" customFormat="1" ht="9.9499999999999993" customHeight="1" x14ac:dyDescent="0.2">
      <c r="A811" s="14"/>
      <c r="B811" s="98"/>
      <c r="C811" s="98"/>
      <c r="D811" s="98"/>
      <c r="E811" s="98"/>
      <c r="F811" s="98"/>
      <c r="G811" s="98"/>
      <c r="H811" s="98"/>
      <c r="I811" s="98"/>
      <c r="J811" s="98"/>
      <c r="K811" s="98"/>
      <c r="L811" s="98"/>
      <c r="M811" s="98"/>
      <c r="N811" s="99"/>
      <c r="O811" s="12"/>
      <c r="P811" s="12"/>
      <c r="Q811" s="12"/>
      <c r="R811" s="12"/>
      <c r="S811" s="12"/>
      <c r="T811" s="12"/>
      <c r="U811" s="12"/>
      <c r="V811" s="12"/>
      <c r="W811" s="15"/>
      <c r="X811" s="14"/>
      <c r="Y811" s="98"/>
      <c r="Z811" s="98"/>
      <c r="AA811" s="98"/>
      <c r="AB811" s="98"/>
      <c r="AC811" s="98"/>
      <c r="AD811" s="98"/>
      <c r="AE811" s="98"/>
      <c r="AF811" s="98"/>
      <c r="AG811" s="98"/>
      <c r="AH811" s="98"/>
      <c r="AI811" s="98"/>
      <c r="AJ811" s="98"/>
      <c r="AK811" s="99"/>
      <c r="AL811" s="12"/>
      <c r="AM811" s="12"/>
      <c r="AN811" s="12"/>
      <c r="AO811" s="12"/>
      <c r="AP811" s="12"/>
      <c r="AQ811" s="12"/>
      <c r="AR811" s="12"/>
      <c r="AS811" s="12"/>
      <c r="AT811" s="15"/>
    </row>
    <row r="812" spans="1:46" s="13" customFormat="1" ht="8.1" customHeight="1" x14ac:dyDescent="0.2">
      <c r="A812" s="14"/>
      <c r="B812" s="98" t="s">
        <v>483</v>
      </c>
      <c r="C812" s="98"/>
      <c r="D812" s="98"/>
      <c r="E812" s="98"/>
      <c r="F812" s="98"/>
      <c r="G812" s="98"/>
      <c r="H812" s="98"/>
      <c r="I812" s="98"/>
      <c r="J812" s="98"/>
      <c r="K812" s="98"/>
      <c r="L812" s="98"/>
      <c r="M812" s="98"/>
      <c r="N812" s="99"/>
      <c r="O812" s="12"/>
      <c r="P812" s="12"/>
      <c r="Q812" s="12"/>
      <c r="R812" s="12"/>
      <c r="S812" s="12"/>
      <c r="T812" s="12"/>
      <c r="U812" s="12"/>
      <c r="V812" s="12"/>
      <c r="W812" s="15"/>
      <c r="X812" s="14"/>
      <c r="Y812" s="98" t="s">
        <v>485</v>
      </c>
      <c r="Z812" s="98"/>
      <c r="AA812" s="98"/>
      <c r="AB812" s="98"/>
      <c r="AC812" s="98"/>
      <c r="AD812" s="98"/>
      <c r="AE812" s="98"/>
      <c r="AF812" s="98"/>
      <c r="AG812" s="98"/>
      <c r="AH812" s="98"/>
      <c r="AI812" s="98"/>
      <c r="AJ812" s="98"/>
      <c r="AK812" s="99"/>
      <c r="AL812" s="12"/>
      <c r="AM812" s="12"/>
      <c r="AN812" s="12"/>
      <c r="AO812" s="12"/>
      <c r="AP812" s="12"/>
      <c r="AQ812" s="12"/>
      <c r="AR812" s="12"/>
      <c r="AS812" s="12"/>
      <c r="AT812" s="15"/>
    </row>
    <row r="813" spans="1:46" s="13" customFormat="1" ht="8.1" customHeight="1" x14ac:dyDescent="0.2">
      <c r="A813" s="14"/>
      <c r="B813" s="98"/>
      <c r="C813" s="98"/>
      <c r="D813" s="98"/>
      <c r="E813" s="98"/>
      <c r="F813" s="98"/>
      <c r="G813" s="98"/>
      <c r="H813" s="98"/>
      <c r="I813" s="98"/>
      <c r="J813" s="98"/>
      <c r="K813" s="98"/>
      <c r="L813" s="98"/>
      <c r="M813" s="98"/>
      <c r="N813" s="99"/>
      <c r="O813" s="12"/>
      <c r="P813" s="12"/>
      <c r="Q813" s="12"/>
      <c r="R813" s="12"/>
      <c r="S813" s="12"/>
      <c r="T813" s="12"/>
      <c r="U813" s="12"/>
      <c r="V813" s="12"/>
      <c r="W813" s="15"/>
      <c r="X813" s="14"/>
      <c r="Y813" s="98"/>
      <c r="Z813" s="98"/>
      <c r="AA813" s="98"/>
      <c r="AB813" s="98"/>
      <c r="AC813" s="98"/>
      <c r="AD813" s="98"/>
      <c r="AE813" s="98"/>
      <c r="AF813" s="98"/>
      <c r="AG813" s="98"/>
      <c r="AH813" s="98"/>
      <c r="AI813" s="98"/>
      <c r="AJ813" s="98"/>
      <c r="AK813" s="99"/>
      <c r="AL813" s="12"/>
      <c r="AM813" s="12"/>
      <c r="AN813" s="12"/>
      <c r="AO813" s="12"/>
      <c r="AP813" s="12"/>
      <c r="AQ813" s="12"/>
      <c r="AR813" s="12"/>
      <c r="AS813" s="12"/>
      <c r="AT813" s="15"/>
    </row>
    <row r="814" spans="1:46" s="13" customFormat="1" ht="9.9499999999999993" customHeight="1" x14ac:dyDescent="0.2">
      <c r="A814" s="14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5"/>
      <c r="X814" s="14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5"/>
    </row>
    <row r="815" spans="1:46" s="13" customFormat="1" ht="8.1" customHeight="1" x14ac:dyDescent="0.2">
      <c r="A815" s="14"/>
      <c r="B815" s="100" t="s">
        <v>322</v>
      </c>
      <c r="C815" s="100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  <c r="N815" s="101"/>
      <c r="O815" s="12"/>
      <c r="P815" s="12"/>
      <c r="Q815" s="12"/>
      <c r="R815" s="12"/>
      <c r="S815" s="12"/>
      <c r="T815" s="12"/>
      <c r="U815" s="12"/>
      <c r="V815" s="12"/>
      <c r="W815" s="15"/>
      <c r="X815" s="14"/>
      <c r="Y815" s="100" t="s">
        <v>323</v>
      </c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1"/>
      <c r="AL815" s="12"/>
      <c r="AM815" s="12"/>
      <c r="AN815" s="12"/>
      <c r="AO815" s="12"/>
      <c r="AP815" s="12"/>
      <c r="AQ815" s="12"/>
      <c r="AR815" s="12"/>
      <c r="AS815" s="12"/>
      <c r="AT815" s="15"/>
    </row>
    <row r="816" spans="1:46" s="13" customFormat="1" ht="9.9499999999999993" customHeight="1" x14ac:dyDescent="0.2">
      <c r="A816" s="14"/>
      <c r="B816" s="100"/>
      <c r="C816" s="100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  <c r="N816" s="101"/>
      <c r="O816" s="12"/>
      <c r="P816" s="12"/>
      <c r="Q816" s="12"/>
      <c r="R816" s="12"/>
      <c r="S816" s="12"/>
      <c r="T816" s="12"/>
      <c r="U816" s="12"/>
      <c r="V816" s="12"/>
      <c r="W816" s="15"/>
      <c r="X816" s="14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1"/>
      <c r="AL816" s="12"/>
      <c r="AM816" s="12"/>
      <c r="AN816" s="12"/>
      <c r="AO816" s="12"/>
      <c r="AP816" s="12"/>
      <c r="AQ816" s="12"/>
      <c r="AR816" s="12"/>
      <c r="AS816" s="12"/>
      <c r="AT816" s="15"/>
    </row>
    <row r="817" spans="1:46" s="13" customFormat="1" ht="9.9499999999999993" customHeight="1" x14ac:dyDescent="0.2">
      <c r="A817" s="14"/>
      <c r="B817" s="100"/>
      <c r="C817" s="100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  <c r="N817" s="101"/>
      <c r="O817" s="12"/>
      <c r="P817" s="12"/>
      <c r="Q817" s="12"/>
      <c r="R817" s="12"/>
      <c r="S817" s="12"/>
      <c r="T817" s="12"/>
      <c r="U817" s="12"/>
      <c r="V817" s="12"/>
      <c r="W817" s="15"/>
      <c r="X817" s="14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1"/>
      <c r="AL817" s="12"/>
      <c r="AM817" s="12"/>
      <c r="AN817" s="12"/>
      <c r="AO817" s="12"/>
      <c r="AP817" s="12"/>
      <c r="AQ817" s="12"/>
      <c r="AR817" s="12"/>
      <c r="AS817" s="12"/>
      <c r="AT817" s="15"/>
    </row>
    <row r="818" spans="1:46" s="13" customFormat="1" ht="9.9499999999999993" customHeight="1" x14ac:dyDescent="0.2">
      <c r="A818" s="14"/>
      <c r="B818" s="100"/>
      <c r="C818" s="100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  <c r="N818" s="101"/>
      <c r="O818" s="12"/>
      <c r="P818" s="12"/>
      <c r="Q818" s="12"/>
      <c r="R818" s="12"/>
      <c r="S818" s="12"/>
      <c r="T818" s="12"/>
      <c r="U818" s="12"/>
      <c r="V818" s="12"/>
      <c r="W818" s="15"/>
      <c r="X818" s="14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1"/>
      <c r="AL818" s="12"/>
      <c r="AM818" s="12"/>
      <c r="AN818" s="12"/>
      <c r="AO818" s="12"/>
      <c r="AP818" s="12"/>
      <c r="AQ818" s="12"/>
      <c r="AR818" s="12"/>
      <c r="AS818" s="12"/>
      <c r="AT818" s="15"/>
    </row>
    <row r="819" spans="1:46" s="13" customFormat="1" ht="6" customHeight="1" x14ac:dyDescent="0.2">
      <c r="A819" s="16"/>
      <c r="B819" s="102"/>
      <c r="C819" s="102"/>
      <c r="D819" s="102"/>
      <c r="E819" s="102"/>
      <c r="F819" s="102"/>
      <c r="G819" s="102"/>
      <c r="H819" s="102"/>
      <c r="I819" s="102"/>
      <c r="J819" s="102"/>
      <c r="K819" s="102"/>
      <c r="L819" s="102"/>
      <c r="M819" s="102"/>
      <c r="N819" s="102"/>
      <c r="O819" s="17"/>
      <c r="P819" s="17"/>
      <c r="Q819" s="17"/>
      <c r="R819" s="17"/>
      <c r="S819" s="17"/>
      <c r="T819" s="17"/>
      <c r="U819" s="17"/>
      <c r="V819" s="17"/>
      <c r="W819" s="18"/>
      <c r="X819" s="16"/>
      <c r="Y819" s="102"/>
      <c r="Z819" s="102"/>
      <c r="AA819" s="102"/>
      <c r="AB819" s="102"/>
      <c r="AC819" s="102"/>
      <c r="AD819" s="102"/>
      <c r="AE819" s="102"/>
      <c r="AF819" s="102"/>
      <c r="AG819" s="102"/>
      <c r="AH819" s="102"/>
      <c r="AI819" s="102"/>
      <c r="AJ819" s="102"/>
      <c r="AK819" s="102"/>
      <c r="AL819" s="17"/>
      <c r="AM819" s="17"/>
      <c r="AN819" s="17"/>
      <c r="AO819" s="17"/>
      <c r="AP819" s="17"/>
      <c r="AQ819" s="17"/>
      <c r="AR819" s="17"/>
      <c r="AS819" s="17"/>
      <c r="AT819" s="18"/>
    </row>
    <row r="820" spans="1:46" s="12" customFormat="1" ht="6.75" customHeight="1" x14ac:dyDescent="0.2">
      <c r="A820" s="9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1"/>
      <c r="X820" s="9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1"/>
    </row>
    <row r="821" spans="1:46" s="13" customFormat="1" ht="12.75" customHeight="1" x14ac:dyDescent="0.2">
      <c r="A821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821" s="109"/>
      <c r="C821" s="109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09"/>
      <c r="Q821" s="109"/>
      <c r="R821" s="109"/>
      <c r="S821" s="109"/>
      <c r="T821" s="109"/>
      <c r="U821" s="109"/>
      <c r="V821" s="109"/>
      <c r="W821" s="110"/>
      <c r="X821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821" s="104"/>
      <c r="Z821" s="104"/>
      <c r="AA821" s="104"/>
      <c r="AB821" s="104"/>
      <c r="AC821" s="104"/>
      <c r="AD821" s="104"/>
      <c r="AE821" s="104"/>
      <c r="AF821" s="104"/>
      <c r="AG821" s="104"/>
      <c r="AH821" s="104"/>
      <c r="AI821" s="104"/>
      <c r="AJ821" s="104"/>
      <c r="AK821" s="104"/>
      <c r="AL821" s="104"/>
      <c r="AM821" s="104"/>
      <c r="AN821" s="104"/>
      <c r="AO821" s="104"/>
      <c r="AP821" s="104"/>
      <c r="AQ821" s="104"/>
      <c r="AR821" s="104"/>
      <c r="AS821" s="104"/>
      <c r="AT821" s="105"/>
    </row>
    <row r="822" spans="1:46" s="13" customFormat="1" ht="12.75" customHeight="1" x14ac:dyDescent="0.2">
      <c r="A822" s="103"/>
      <c r="B822" s="109"/>
      <c r="C822" s="109"/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09"/>
      <c r="Q822" s="109"/>
      <c r="R822" s="109"/>
      <c r="S822" s="109"/>
      <c r="T822" s="109"/>
      <c r="U822" s="109"/>
      <c r="V822" s="109"/>
      <c r="W822" s="110"/>
      <c r="X822" s="106"/>
      <c r="Y822" s="104"/>
      <c r="Z822" s="104"/>
      <c r="AA822" s="104"/>
      <c r="AB822" s="104"/>
      <c r="AC822" s="104"/>
      <c r="AD822" s="104"/>
      <c r="AE822" s="104"/>
      <c r="AF822" s="104"/>
      <c r="AG822" s="104"/>
      <c r="AH822" s="104"/>
      <c r="AI822" s="104"/>
      <c r="AJ822" s="104"/>
      <c r="AK822" s="104"/>
      <c r="AL822" s="104"/>
      <c r="AM822" s="104"/>
      <c r="AN822" s="104"/>
      <c r="AO822" s="104"/>
      <c r="AP822" s="104"/>
      <c r="AQ822" s="104"/>
      <c r="AR822" s="104"/>
      <c r="AS822" s="104"/>
      <c r="AT822" s="105"/>
    </row>
    <row r="823" spans="1:46" s="13" customFormat="1" ht="6" customHeight="1" x14ac:dyDescent="0.2">
      <c r="A823" s="103"/>
      <c r="B823" s="109"/>
      <c r="C823" s="109"/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09"/>
      <c r="Q823" s="109"/>
      <c r="R823" s="109"/>
      <c r="S823" s="109"/>
      <c r="T823" s="109"/>
      <c r="U823" s="109"/>
      <c r="V823" s="109"/>
      <c r="W823" s="110"/>
      <c r="X823" s="14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5"/>
    </row>
    <row r="824" spans="1:46" s="13" customFormat="1" ht="9.9499999999999993" customHeight="1" x14ac:dyDescent="0.2">
      <c r="A824" s="14"/>
      <c r="B824" s="108" t="str">
        <f>"ИНН "&amp;INN&amp;", БИК "&amp;BIC&amp;", Р/С "&amp;PersonalAcc</f>
        <v>ИНН 7453197647, БИК 047501001, Р/С 40101810400000010801</v>
      </c>
      <c r="C824" s="108"/>
      <c r="D824" s="108"/>
      <c r="E824" s="108"/>
      <c r="F824" s="108"/>
      <c r="G824" s="108"/>
      <c r="H824" s="108"/>
      <c r="I824" s="108"/>
      <c r="J824" s="108"/>
      <c r="K824" s="108"/>
      <c r="L824" s="108"/>
      <c r="M824" s="108"/>
      <c r="N824" s="108"/>
      <c r="O824" s="28"/>
      <c r="P824" s="28"/>
      <c r="Q824" s="28"/>
      <c r="R824" s="28"/>
      <c r="S824" s="28"/>
      <c r="T824" s="28"/>
      <c r="U824" s="28"/>
      <c r="V824" s="28"/>
      <c r="W824" s="15"/>
      <c r="X824" s="14"/>
      <c r="Y824" s="107" t="str">
        <f>"ИНН "&amp;INN&amp;", БИК "&amp;BIC&amp;", Р/С "&amp;PersonalAcc</f>
        <v>ИНН 7453197647, БИК 047501001, Р/С 40101810400000010801</v>
      </c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28"/>
      <c r="AM824" s="28"/>
      <c r="AN824" s="28"/>
      <c r="AO824" s="28"/>
      <c r="AP824" s="28"/>
      <c r="AQ824" s="28"/>
      <c r="AR824" s="28"/>
      <c r="AS824" s="28"/>
      <c r="AT824" s="15"/>
    </row>
    <row r="825" spans="1:46" s="13" customFormat="1" ht="9.9499999999999993" customHeight="1" x14ac:dyDescent="0.2">
      <c r="A825" s="14"/>
      <c r="B825" s="108"/>
      <c r="C825" s="108"/>
      <c r="D825" s="108"/>
      <c r="E825" s="108"/>
      <c r="F825" s="108"/>
      <c r="G825" s="108"/>
      <c r="H825" s="108"/>
      <c r="I825" s="108"/>
      <c r="J825" s="108"/>
      <c r="K825" s="108"/>
      <c r="L825" s="108"/>
      <c r="M825" s="108"/>
      <c r="N825" s="108"/>
      <c r="O825" s="28"/>
      <c r="P825" s="28"/>
      <c r="Q825" s="28"/>
      <c r="R825" s="28"/>
      <c r="S825" s="28"/>
      <c r="T825" s="28"/>
      <c r="U825" s="28"/>
      <c r="V825" s="28"/>
      <c r="W825" s="15"/>
      <c r="X825" s="14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28"/>
      <c r="AM825" s="28"/>
      <c r="AN825" s="28"/>
      <c r="AO825" s="28"/>
      <c r="AP825" s="28"/>
      <c r="AQ825" s="28"/>
      <c r="AR825" s="28"/>
      <c r="AS825" s="28"/>
      <c r="AT825" s="15"/>
    </row>
    <row r="826" spans="1:46" s="13" customFormat="1" ht="6" customHeight="1" x14ac:dyDescent="0.2">
      <c r="A826" s="14"/>
      <c r="B826" s="108"/>
      <c r="C826" s="108"/>
      <c r="D826" s="108"/>
      <c r="E826" s="108"/>
      <c r="F826" s="108"/>
      <c r="G826" s="108"/>
      <c r="H826" s="108"/>
      <c r="I826" s="108"/>
      <c r="J826" s="108"/>
      <c r="K826" s="108"/>
      <c r="L826" s="108"/>
      <c r="M826" s="108"/>
      <c r="N826" s="108"/>
      <c r="O826" s="12"/>
      <c r="P826" s="12"/>
      <c r="Q826" s="12"/>
      <c r="R826" s="12"/>
      <c r="S826" s="12"/>
      <c r="T826" s="12"/>
      <c r="U826" s="12"/>
      <c r="V826" s="12"/>
      <c r="W826" s="15"/>
      <c r="X826" s="14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2"/>
      <c r="AM826" s="12"/>
      <c r="AN826" s="12"/>
      <c r="AO826" s="12"/>
      <c r="AP826" s="12"/>
      <c r="AQ826" s="12"/>
      <c r="AR826" s="12"/>
      <c r="AS826" s="12"/>
      <c r="AT826" s="15"/>
    </row>
    <row r="827" spans="1:46" s="13" customFormat="1" ht="8.1" customHeight="1" x14ac:dyDescent="0.2">
      <c r="A827" s="14"/>
      <c r="B827" s="108"/>
      <c r="C827" s="108"/>
      <c r="D827" s="108"/>
      <c r="E827" s="108"/>
      <c r="F827" s="108"/>
      <c r="G827" s="108"/>
      <c r="H827" s="108"/>
      <c r="I827" s="108"/>
      <c r="J827" s="108"/>
      <c r="K827" s="108"/>
      <c r="L827" s="108"/>
      <c r="M827" s="108"/>
      <c r="N827" s="108"/>
      <c r="O827" s="12"/>
      <c r="P827" s="12"/>
      <c r="Q827" s="12"/>
      <c r="R827" s="12"/>
      <c r="S827" s="12"/>
      <c r="T827" s="12"/>
      <c r="U827" s="12"/>
      <c r="V827" s="12"/>
      <c r="W827" s="15"/>
      <c r="X827" s="14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2"/>
      <c r="AM827" s="12"/>
      <c r="AN827" s="12"/>
      <c r="AO827" s="12"/>
      <c r="AP827" s="12"/>
      <c r="AQ827" s="12"/>
      <c r="AR827" s="12"/>
      <c r="AS827" s="12"/>
      <c r="AT827" s="15"/>
    </row>
    <row r="828" spans="1:46" s="13" customFormat="1" ht="8.1" customHeight="1" x14ac:dyDescent="0.2">
      <c r="A828" s="14"/>
      <c r="B828" s="108"/>
      <c r="C828" s="108"/>
      <c r="D828" s="108"/>
      <c r="E828" s="108"/>
      <c r="F828" s="108"/>
      <c r="G828" s="108"/>
      <c r="H828" s="108"/>
      <c r="I828" s="108"/>
      <c r="J828" s="108"/>
      <c r="K828" s="108"/>
      <c r="L828" s="108"/>
      <c r="M828" s="108"/>
      <c r="N828" s="108"/>
      <c r="O828" s="12"/>
      <c r="P828" s="12"/>
      <c r="Q828" s="12"/>
      <c r="R828" s="12"/>
      <c r="S828" s="12"/>
      <c r="T828" s="12"/>
      <c r="U828" s="12"/>
      <c r="V828" s="12"/>
      <c r="W828" s="15"/>
      <c r="X828" s="14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2"/>
      <c r="AM828" s="12"/>
      <c r="AN828" s="12"/>
      <c r="AO828" s="12"/>
      <c r="AP828" s="12"/>
      <c r="AQ828" s="12"/>
      <c r="AR828" s="12"/>
      <c r="AS828" s="12"/>
      <c r="AT828" s="15"/>
    </row>
    <row r="829" spans="1:46" s="13" customFormat="1" ht="9.9499999999999993" customHeight="1" x14ac:dyDescent="0.2">
      <c r="A829" s="14"/>
      <c r="B829" s="98" t="s">
        <v>486</v>
      </c>
      <c r="C829" s="98"/>
      <c r="D829" s="98"/>
      <c r="E829" s="98"/>
      <c r="F829" s="98"/>
      <c r="G829" s="98"/>
      <c r="H829" s="98"/>
      <c r="I829" s="98"/>
      <c r="J829" s="98"/>
      <c r="K829" s="98"/>
      <c r="L829" s="98"/>
      <c r="M829" s="98"/>
      <c r="N829" s="99"/>
      <c r="O829" s="12"/>
      <c r="P829" s="12"/>
      <c r="Q829" s="12"/>
      <c r="R829" s="12"/>
      <c r="S829" s="12"/>
      <c r="T829" s="12"/>
      <c r="U829" s="12"/>
      <c r="V829" s="12"/>
      <c r="W829" s="15"/>
      <c r="X829" s="14"/>
      <c r="Y829" s="98" t="s">
        <v>488</v>
      </c>
      <c r="Z829" s="98"/>
      <c r="AA829" s="98"/>
      <c r="AB829" s="98"/>
      <c r="AC829" s="98"/>
      <c r="AD829" s="98"/>
      <c r="AE829" s="98"/>
      <c r="AF829" s="98"/>
      <c r="AG829" s="98"/>
      <c r="AH829" s="98"/>
      <c r="AI829" s="98"/>
      <c r="AJ829" s="98"/>
      <c r="AK829" s="99"/>
      <c r="AL829" s="12"/>
      <c r="AM829" s="12"/>
      <c r="AN829" s="12"/>
      <c r="AO829" s="12"/>
      <c r="AP829" s="12"/>
      <c r="AQ829" s="12"/>
      <c r="AR829" s="12"/>
      <c r="AS829" s="12"/>
      <c r="AT829" s="15"/>
    </row>
    <row r="830" spans="1:46" s="13" customFormat="1" ht="8.1" customHeight="1" x14ac:dyDescent="0.2">
      <c r="A830" s="14"/>
      <c r="B830" s="98"/>
      <c r="C830" s="98"/>
      <c r="D830" s="98"/>
      <c r="E830" s="98"/>
      <c r="F830" s="98"/>
      <c r="G830" s="98"/>
      <c r="H830" s="98"/>
      <c r="I830" s="98"/>
      <c r="J830" s="98"/>
      <c r="K830" s="98"/>
      <c r="L830" s="98"/>
      <c r="M830" s="98"/>
      <c r="N830" s="99"/>
      <c r="O830" s="12"/>
      <c r="P830" s="12"/>
      <c r="Q830" s="12"/>
      <c r="R830" s="12"/>
      <c r="S830" s="12"/>
      <c r="T830" s="12"/>
      <c r="U830" s="12"/>
      <c r="V830" s="12"/>
      <c r="W830" s="15"/>
      <c r="X830" s="14"/>
      <c r="Y830" s="98"/>
      <c r="Z830" s="98"/>
      <c r="AA830" s="98"/>
      <c r="AB830" s="98"/>
      <c r="AC830" s="98"/>
      <c r="AD830" s="98"/>
      <c r="AE830" s="98"/>
      <c r="AF830" s="98"/>
      <c r="AG830" s="98"/>
      <c r="AH830" s="98"/>
      <c r="AI830" s="98"/>
      <c r="AJ830" s="98"/>
      <c r="AK830" s="99"/>
      <c r="AL830" s="12"/>
      <c r="AM830" s="12"/>
      <c r="AN830" s="12"/>
      <c r="AO830" s="12"/>
      <c r="AP830" s="12"/>
      <c r="AQ830" s="12"/>
      <c r="AR830" s="12"/>
      <c r="AS830" s="12"/>
      <c r="AT830" s="15"/>
    </row>
    <row r="831" spans="1:46" s="13" customFormat="1" ht="8.1" customHeight="1" x14ac:dyDescent="0.2">
      <c r="A831" s="14"/>
      <c r="B831" s="98" t="s">
        <v>337</v>
      </c>
      <c r="C831" s="98"/>
      <c r="D831" s="98"/>
      <c r="E831" s="98"/>
      <c r="F831" s="98"/>
      <c r="G831" s="98"/>
      <c r="H831" s="98"/>
      <c r="I831" s="98"/>
      <c r="J831" s="98"/>
      <c r="K831" s="98"/>
      <c r="L831" s="98"/>
      <c r="M831" s="98"/>
      <c r="N831" s="99"/>
      <c r="O831" s="12"/>
      <c r="P831" s="12"/>
      <c r="Q831" s="12"/>
      <c r="R831" s="12"/>
      <c r="S831" s="12"/>
      <c r="T831" s="12"/>
      <c r="U831" s="12"/>
      <c r="V831" s="12"/>
      <c r="W831" s="15"/>
      <c r="X831" s="14"/>
      <c r="Y831" s="98" t="s">
        <v>337</v>
      </c>
      <c r="Z831" s="98"/>
      <c r="AA831" s="98"/>
      <c r="AB831" s="98"/>
      <c r="AC831" s="98"/>
      <c r="AD831" s="98"/>
      <c r="AE831" s="98"/>
      <c r="AF831" s="98"/>
      <c r="AG831" s="98"/>
      <c r="AH831" s="98"/>
      <c r="AI831" s="98"/>
      <c r="AJ831" s="98"/>
      <c r="AK831" s="99"/>
      <c r="AL831" s="12"/>
      <c r="AM831" s="12"/>
      <c r="AN831" s="12"/>
      <c r="AO831" s="12"/>
      <c r="AP831" s="12"/>
      <c r="AQ831" s="12"/>
      <c r="AR831" s="12"/>
      <c r="AS831" s="12"/>
      <c r="AT831" s="15"/>
    </row>
    <row r="832" spans="1:46" s="13" customFormat="1" ht="9.9499999999999993" customHeight="1" x14ac:dyDescent="0.2">
      <c r="A832" s="14"/>
      <c r="B832" s="98"/>
      <c r="C832" s="98"/>
      <c r="D832" s="98"/>
      <c r="E832" s="98"/>
      <c r="F832" s="98"/>
      <c r="G832" s="98"/>
      <c r="H832" s="98"/>
      <c r="I832" s="98"/>
      <c r="J832" s="98"/>
      <c r="K832" s="98"/>
      <c r="L832" s="98"/>
      <c r="M832" s="98"/>
      <c r="N832" s="99"/>
      <c r="O832" s="12"/>
      <c r="P832" s="12"/>
      <c r="Q832" s="12"/>
      <c r="R832" s="12"/>
      <c r="S832" s="12"/>
      <c r="T832" s="12"/>
      <c r="U832" s="12"/>
      <c r="V832" s="12"/>
      <c r="W832" s="15"/>
      <c r="X832" s="14"/>
      <c r="Y832" s="98"/>
      <c r="Z832" s="98"/>
      <c r="AA832" s="98"/>
      <c r="AB832" s="98"/>
      <c r="AC832" s="98"/>
      <c r="AD832" s="98"/>
      <c r="AE832" s="98"/>
      <c r="AF832" s="98"/>
      <c r="AG832" s="98"/>
      <c r="AH832" s="98"/>
      <c r="AI832" s="98"/>
      <c r="AJ832" s="98"/>
      <c r="AK832" s="99"/>
      <c r="AL832" s="12"/>
      <c r="AM832" s="12"/>
      <c r="AN832" s="12"/>
      <c r="AO832" s="12"/>
      <c r="AP832" s="12"/>
      <c r="AQ832" s="12"/>
      <c r="AR832" s="12"/>
      <c r="AS832" s="12"/>
      <c r="AT832" s="15"/>
    </row>
    <row r="833" spans="1:46" s="13" customFormat="1" ht="8.1" customHeight="1" x14ac:dyDescent="0.2">
      <c r="A833" s="14"/>
      <c r="B833" s="98" t="s">
        <v>487</v>
      </c>
      <c r="C833" s="98"/>
      <c r="D833" s="98"/>
      <c r="E833" s="98"/>
      <c r="F833" s="98"/>
      <c r="G833" s="98"/>
      <c r="H833" s="98"/>
      <c r="I833" s="98"/>
      <c r="J833" s="98"/>
      <c r="K833" s="98"/>
      <c r="L833" s="98"/>
      <c r="M833" s="98"/>
      <c r="N833" s="99"/>
      <c r="O833" s="12"/>
      <c r="P833" s="12"/>
      <c r="Q833" s="12"/>
      <c r="R833" s="12"/>
      <c r="S833" s="12"/>
      <c r="T833" s="12"/>
      <c r="U833" s="12"/>
      <c r="V833" s="12"/>
      <c r="W833" s="15"/>
      <c r="X833" s="14"/>
      <c r="Y833" s="98" t="s">
        <v>489</v>
      </c>
      <c r="Z833" s="98"/>
      <c r="AA833" s="98"/>
      <c r="AB833" s="98"/>
      <c r="AC833" s="98"/>
      <c r="AD833" s="98"/>
      <c r="AE833" s="98"/>
      <c r="AF833" s="98"/>
      <c r="AG833" s="98"/>
      <c r="AH833" s="98"/>
      <c r="AI833" s="98"/>
      <c r="AJ833" s="98"/>
      <c r="AK833" s="99"/>
      <c r="AL833" s="12"/>
      <c r="AM833" s="12"/>
      <c r="AN833" s="12"/>
      <c r="AO833" s="12"/>
      <c r="AP833" s="12"/>
      <c r="AQ833" s="12"/>
      <c r="AR833" s="12"/>
      <c r="AS833" s="12"/>
      <c r="AT833" s="15"/>
    </row>
    <row r="834" spans="1:46" s="13" customFormat="1" ht="8.1" customHeight="1" x14ac:dyDescent="0.2">
      <c r="A834" s="14"/>
      <c r="B834" s="98"/>
      <c r="C834" s="98"/>
      <c r="D834" s="98"/>
      <c r="E834" s="98"/>
      <c r="F834" s="98"/>
      <c r="G834" s="98"/>
      <c r="H834" s="98"/>
      <c r="I834" s="98"/>
      <c r="J834" s="98"/>
      <c r="K834" s="98"/>
      <c r="L834" s="98"/>
      <c r="M834" s="98"/>
      <c r="N834" s="99"/>
      <c r="O834" s="12"/>
      <c r="P834" s="12"/>
      <c r="Q834" s="12"/>
      <c r="R834" s="12"/>
      <c r="S834" s="12"/>
      <c r="T834" s="12"/>
      <c r="U834" s="12"/>
      <c r="V834" s="12"/>
      <c r="W834" s="15"/>
      <c r="X834" s="14"/>
      <c r="Y834" s="98"/>
      <c r="Z834" s="98"/>
      <c r="AA834" s="98"/>
      <c r="AB834" s="98"/>
      <c r="AC834" s="98"/>
      <c r="AD834" s="98"/>
      <c r="AE834" s="98"/>
      <c r="AF834" s="98"/>
      <c r="AG834" s="98"/>
      <c r="AH834" s="98"/>
      <c r="AI834" s="98"/>
      <c r="AJ834" s="98"/>
      <c r="AK834" s="99"/>
      <c r="AL834" s="12"/>
      <c r="AM834" s="12"/>
      <c r="AN834" s="12"/>
      <c r="AO834" s="12"/>
      <c r="AP834" s="12"/>
      <c r="AQ834" s="12"/>
      <c r="AR834" s="12"/>
      <c r="AS834" s="12"/>
      <c r="AT834" s="15"/>
    </row>
    <row r="835" spans="1:46" s="13" customFormat="1" ht="9.75" customHeight="1" x14ac:dyDescent="0.2">
      <c r="A835" s="14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5"/>
      <c r="X835" s="14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  <c r="AT835" s="15"/>
    </row>
    <row r="836" spans="1:46" s="13" customFormat="1" ht="8.1" customHeight="1" x14ac:dyDescent="0.2">
      <c r="A836" s="14"/>
      <c r="B836" s="100" t="s">
        <v>324</v>
      </c>
      <c r="C836" s="100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  <c r="N836" s="101"/>
      <c r="O836" s="12"/>
      <c r="P836" s="12"/>
      <c r="Q836" s="12"/>
      <c r="R836" s="12"/>
      <c r="S836" s="12"/>
      <c r="T836" s="12"/>
      <c r="U836" s="12"/>
      <c r="V836" s="12"/>
      <c r="W836" s="15"/>
      <c r="X836" s="14"/>
      <c r="Y836" s="100" t="s">
        <v>325</v>
      </c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1"/>
      <c r="AL836" s="12"/>
      <c r="AM836" s="12"/>
      <c r="AN836" s="12"/>
      <c r="AO836" s="12"/>
      <c r="AP836" s="12"/>
      <c r="AQ836" s="12"/>
      <c r="AR836" s="12"/>
      <c r="AS836" s="12"/>
      <c r="AT836" s="15"/>
    </row>
    <row r="837" spans="1:46" s="13" customFormat="1" ht="9.9499999999999993" customHeight="1" x14ac:dyDescent="0.2">
      <c r="A837" s="14"/>
      <c r="B837" s="100"/>
      <c r="C837" s="100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  <c r="N837" s="101"/>
      <c r="O837" s="12"/>
      <c r="P837" s="12"/>
      <c r="Q837" s="12"/>
      <c r="R837" s="12"/>
      <c r="S837" s="12"/>
      <c r="T837" s="12"/>
      <c r="U837" s="12"/>
      <c r="V837" s="12"/>
      <c r="W837" s="15"/>
      <c r="X837" s="14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1"/>
      <c r="AL837" s="12"/>
      <c r="AM837" s="12"/>
      <c r="AN837" s="12"/>
      <c r="AO837" s="12"/>
      <c r="AP837" s="12"/>
      <c r="AQ837" s="12"/>
      <c r="AR837" s="12"/>
      <c r="AS837" s="12"/>
      <c r="AT837" s="15"/>
    </row>
    <row r="838" spans="1:46" s="13" customFormat="1" ht="9.9499999999999993" customHeight="1" x14ac:dyDescent="0.2">
      <c r="A838" s="14"/>
      <c r="B838" s="100"/>
      <c r="C838" s="100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  <c r="N838" s="101"/>
      <c r="O838" s="12"/>
      <c r="P838" s="12"/>
      <c r="Q838" s="12"/>
      <c r="R838" s="12"/>
      <c r="S838" s="12"/>
      <c r="T838" s="12"/>
      <c r="U838" s="12"/>
      <c r="V838" s="12"/>
      <c r="W838" s="15"/>
      <c r="X838" s="14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1"/>
      <c r="AL838" s="12"/>
      <c r="AM838" s="12"/>
      <c r="AN838" s="12"/>
      <c r="AO838" s="12"/>
      <c r="AP838" s="12"/>
      <c r="AQ838" s="12"/>
      <c r="AR838" s="12"/>
      <c r="AS838" s="12"/>
      <c r="AT838" s="15"/>
    </row>
    <row r="839" spans="1:46" s="13" customFormat="1" ht="9.9499999999999993" customHeight="1" x14ac:dyDescent="0.2">
      <c r="A839" s="14"/>
      <c r="B839" s="100"/>
      <c r="C839" s="100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  <c r="N839" s="101"/>
      <c r="O839" s="12"/>
      <c r="P839" s="12"/>
      <c r="Q839" s="12"/>
      <c r="R839" s="12"/>
      <c r="S839" s="12"/>
      <c r="T839" s="12"/>
      <c r="U839" s="12"/>
      <c r="V839" s="12"/>
      <c r="W839" s="15"/>
      <c r="X839" s="14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1"/>
      <c r="AL839" s="12"/>
      <c r="AM839" s="12"/>
      <c r="AN839" s="12"/>
      <c r="AO839" s="12"/>
      <c r="AP839" s="12"/>
      <c r="AQ839" s="12"/>
      <c r="AR839" s="12"/>
      <c r="AS839" s="12"/>
      <c r="AT839" s="15"/>
    </row>
    <row r="840" spans="1:46" s="13" customFormat="1" ht="6" customHeight="1" x14ac:dyDescent="0.2">
      <c r="A840" s="16"/>
      <c r="B840" s="102"/>
      <c r="C840" s="102"/>
      <c r="D840" s="102"/>
      <c r="E840" s="102"/>
      <c r="F840" s="102"/>
      <c r="G840" s="102"/>
      <c r="H840" s="102"/>
      <c r="I840" s="102"/>
      <c r="J840" s="102"/>
      <c r="K840" s="102"/>
      <c r="L840" s="102"/>
      <c r="M840" s="102"/>
      <c r="N840" s="102"/>
      <c r="O840" s="17"/>
      <c r="P840" s="17"/>
      <c r="Q840" s="17"/>
      <c r="R840" s="17"/>
      <c r="S840" s="17"/>
      <c r="T840" s="17"/>
      <c r="U840" s="17"/>
      <c r="V840" s="17"/>
      <c r="W840" s="18"/>
      <c r="X840" s="16"/>
      <c r="Y840" s="102"/>
      <c r="Z840" s="102"/>
      <c r="AA840" s="102"/>
      <c r="AB840" s="102"/>
      <c r="AC840" s="102"/>
      <c r="AD840" s="102"/>
      <c r="AE840" s="102"/>
      <c r="AF840" s="102"/>
      <c r="AG840" s="102"/>
      <c r="AH840" s="102"/>
      <c r="AI840" s="102"/>
      <c r="AJ840" s="102"/>
      <c r="AK840" s="102"/>
      <c r="AL840" s="17"/>
      <c r="AM840" s="17"/>
      <c r="AN840" s="17"/>
      <c r="AO840" s="17"/>
      <c r="AP840" s="17"/>
      <c r="AQ840" s="17"/>
      <c r="AR840" s="17"/>
      <c r="AS840" s="17"/>
      <c r="AT840" s="18"/>
    </row>
    <row r="841" spans="1:46" s="12" customFormat="1" ht="6.75" customHeight="1" x14ac:dyDescent="0.2">
      <c r="A841" s="9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1"/>
      <c r="X841" s="9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1"/>
    </row>
    <row r="842" spans="1:46" s="13" customFormat="1" ht="12.75" customHeight="1" x14ac:dyDescent="0.2">
      <c r="A84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842" s="104"/>
      <c r="C842" s="104"/>
      <c r="D842" s="104"/>
      <c r="E842" s="104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04"/>
      <c r="R842" s="104"/>
      <c r="S842" s="104"/>
      <c r="T842" s="104"/>
      <c r="U842" s="104"/>
      <c r="V842" s="104"/>
      <c r="W842" s="105"/>
      <c r="X84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842" s="104"/>
      <c r="Z842" s="104"/>
      <c r="AA842" s="104"/>
      <c r="AB842" s="104"/>
      <c r="AC842" s="104"/>
      <c r="AD842" s="104"/>
      <c r="AE842" s="104"/>
      <c r="AF842" s="104"/>
      <c r="AG842" s="104"/>
      <c r="AH842" s="104"/>
      <c r="AI842" s="104"/>
      <c r="AJ842" s="104"/>
      <c r="AK842" s="104"/>
      <c r="AL842" s="104"/>
      <c r="AM842" s="104"/>
      <c r="AN842" s="104"/>
      <c r="AO842" s="104"/>
      <c r="AP842" s="104"/>
      <c r="AQ842" s="104"/>
      <c r="AR842" s="104"/>
      <c r="AS842" s="104"/>
      <c r="AT842" s="105"/>
    </row>
    <row r="843" spans="1:46" s="13" customFormat="1" ht="12.75" customHeight="1" x14ac:dyDescent="0.2">
      <c r="A843" s="106"/>
      <c r="B843" s="104"/>
      <c r="C843" s="104"/>
      <c r="D843" s="104"/>
      <c r="E843" s="104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04"/>
      <c r="R843" s="104"/>
      <c r="S843" s="104"/>
      <c r="T843" s="104"/>
      <c r="U843" s="104"/>
      <c r="V843" s="104"/>
      <c r="W843" s="105"/>
      <c r="X843" s="106"/>
      <c r="Y843" s="104"/>
      <c r="Z843" s="104"/>
      <c r="AA843" s="104"/>
      <c r="AB843" s="104"/>
      <c r="AC843" s="104"/>
      <c r="AD843" s="104"/>
      <c r="AE843" s="104"/>
      <c r="AF843" s="104"/>
      <c r="AG843" s="104"/>
      <c r="AH843" s="104"/>
      <c r="AI843" s="104"/>
      <c r="AJ843" s="104"/>
      <c r="AK843" s="104"/>
      <c r="AL843" s="104"/>
      <c r="AM843" s="104"/>
      <c r="AN843" s="104"/>
      <c r="AO843" s="104"/>
      <c r="AP843" s="104"/>
      <c r="AQ843" s="104"/>
      <c r="AR843" s="104"/>
      <c r="AS843" s="104"/>
      <c r="AT843" s="105"/>
    </row>
    <row r="844" spans="1:46" s="13" customFormat="1" ht="6" customHeight="1" x14ac:dyDescent="0.2">
      <c r="A844" s="14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5"/>
      <c r="X844" s="14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5"/>
    </row>
    <row r="845" spans="1:46" s="13" customFormat="1" ht="9.9499999999999993" customHeight="1" x14ac:dyDescent="0.2">
      <c r="A845" s="14"/>
      <c r="B845" s="107" t="str">
        <f>"ИНН "&amp;INN&amp;", БИК "&amp;BIC&amp;", Р/С "&amp;PersonalAcc</f>
        <v>ИНН 7453197647, БИК 047501001, Р/С 40101810400000010801</v>
      </c>
      <c r="C845" s="107"/>
      <c r="D845" s="107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28"/>
      <c r="P845" s="28"/>
      <c r="Q845" s="28"/>
      <c r="R845" s="28"/>
      <c r="S845" s="28"/>
      <c r="T845" s="28"/>
      <c r="U845" s="28"/>
      <c r="V845" s="28"/>
      <c r="W845" s="15"/>
      <c r="X845" s="14"/>
      <c r="Y845" s="107" t="str">
        <f>"ИНН "&amp;INN&amp;", БИК "&amp;BIC&amp;", Р/С "&amp;PersonalAcc</f>
        <v>ИНН 7453197647, БИК 047501001, Р/С 40101810400000010801</v>
      </c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28"/>
      <c r="AM845" s="28"/>
      <c r="AN845" s="28"/>
      <c r="AO845" s="28"/>
      <c r="AP845" s="28"/>
      <c r="AQ845" s="28"/>
      <c r="AR845" s="28"/>
      <c r="AS845" s="28"/>
      <c r="AT845" s="15"/>
    </row>
    <row r="846" spans="1:46" s="13" customFormat="1" ht="9.9499999999999993" customHeight="1" x14ac:dyDescent="0.2">
      <c r="A846" s="14"/>
      <c r="B846" s="107"/>
      <c r="C846" s="10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28"/>
      <c r="P846" s="28"/>
      <c r="Q846" s="28"/>
      <c r="R846" s="28"/>
      <c r="S846" s="28"/>
      <c r="T846" s="28"/>
      <c r="U846" s="28"/>
      <c r="V846" s="28"/>
      <c r="W846" s="15"/>
      <c r="X846" s="14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28"/>
      <c r="AM846" s="28"/>
      <c r="AN846" s="28"/>
      <c r="AO846" s="28"/>
      <c r="AP846" s="28"/>
      <c r="AQ846" s="28"/>
      <c r="AR846" s="28"/>
      <c r="AS846" s="28"/>
      <c r="AT846" s="15"/>
    </row>
    <row r="847" spans="1:46" s="13" customFormat="1" ht="6" customHeight="1" x14ac:dyDescent="0.2">
      <c r="A847" s="14"/>
      <c r="B847" s="107"/>
      <c r="C847" s="107"/>
      <c r="D847" s="107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2"/>
      <c r="P847" s="12"/>
      <c r="Q847" s="12"/>
      <c r="R847" s="12"/>
      <c r="S847" s="12"/>
      <c r="T847" s="12"/>
      <c r="U847" s="12"/>
      <c r="V847" s="12"/>
      <c r="W847" s="15"/>
      <c r="X847" s="14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2"/>
      <c r="AM847" s="12"/>
      <c r="AN847" s="12"/>
      <c r="AO847" s="12"/>
      <c r="AP847" s="12"/>
      <c r="AQ847" s="12"/>
      <c r="AR847" s="12"/>
      <c r="AS847" s="12"/>
      <c r="AT847" s="15"/>
    </row>
    <row r="848" spans="1:46" s="13" customFormat="1" ht="8.1" customHeight="1" x14ac:dyDescent="0.2">
      <c r="A848" s="14"/>
      <c r="B848" s="107"/>
      <c r="C848" s="107"/>
      <c r="D848" s="107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2"/>
      <c r="P848" s="12"/>
      <c r="Q848" s="12"/>
      <c r="R848" s="12"/>
      <c r="S848" s="12"/>
      <c r="T848" s="12"/>
      <c r="U848" s="12"/>
      <c r="V848" s="12"/>
      <c r="W848" s="15"/>
      <c r="X848" s="14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2"/>
      <c r="AM848" s="12"/>
      <c r="AN848" s="12"/>
      <c r="AO848" s="12"/>
      <c r="AP848" s="12"/>
      <c r="AQ848" s="12"/>
      <c r="AR848" s="12"/>
      <c r="AS848" s="12"/>
      <c r="AT848" s="15"/>
    </row>
    <row r="849" spans="1:46" s="13" customFormat="1" ht="8.1" customHeight="1" x14ac:dyDescent="0.2">
      <c r="A849" s="14"/>
      <c r="B849" s="107"/>
      <c r="C849" s="107"/>
      <c r="D849" s="107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2"/>
      <c r="P849" s="12"/>
      <c r="Q849" s="12"/>
      <c r="R849" s="12"/>
      <c r="S849" s="12"/>
      <c r="T849" s="12"/>
      <c r="U849" s="12"/>
      <c r="V849" s="12"/>
      <c r="W849" s="15"/>
      <c r="X849" s="14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2"/>
      <c r="AM849" s="12"/>
      <c r="AN849" s="12"/>
      <c r="AO849" s="12"/>
      <c r="AP849" s="12"/>
      <c r="AQ849" s="12"/>
      <c r="AR849" s="12"/>
      <c r="AS849" s="12"/>
      <c r="AT849" s="15"/>
    </row>
    <row r="850" spans="1:46" s="13" customFormat="1" ht="9.9499999999999993" customHeight="1" x14ac:dyDescent="0.2">
      <c r="A850" s="14"/>
      <c r="B850" s="98" t="s">
        <v>490</v>
      </c>
      <c r="C850" s="98"/>
      <c r="D850" s="98"/>
      <c r="E850" s="98"/>
      <c r="F850" s="98"/>
      <c r="G850" s="98"/>
      <c r="H850" s="98"/>
      <c r="I850" s="98"/>
      <c r="J850" s="98"/>
      <c r="K850" s="98"/>
      <c r="L850" s="98"/>
      <c r="M850" s="98"/>
      <c r="N850" s="99"/>
      <c r="O850" s="12"/>
      <c r="P850" s="12"/>
      <c r="Q850" s="12"/>
      <c r="R850" s="12"/>
      <c r="S850" s="12"/>
      <c r="T850" s="12"/>
      <c r="U850" s="12"/>
      <c r="V850" s="12"/>
      <c r="W850" s="15"/>
      <c r="X850" s="14"/>
      <c r="Y850" s="98" t="s">
        <v>492</v>
      </c>
      <c r="Z850" s="98"/>
      <c r="AA850" s="98"/>
      <c r="AB850" s="98"/>
      <c r="AC850" s="98"/>
      <c r="AD850" s="98"/>
      <c r="AE850" s="98"/>
      <c r="AF850" s="98"/>
      <c r="AG850" s="98"/>
      <c r="AH850" s="98"/>
      <c r="AI850" s="98"/>
      <c r="AJ850" s="98"/>
      <c r="AK850" s="99"/>
      <c r="AL850" s="12"/>
      <c r="AM850" s="12"/>
      <c r="AN850" s="12"/>
      <c r="AO850" s="12"/>
      <c r="AP850" s="12"/>
      <c r="AQ850" s="12"/>
      <c r="AR850" s="12"/>
      <c r="AS850" s="12"/>
      <c r="AT850" s="15"/>
    </row>
    <row r="851" spans="1:46" s="13" customFormat="1" ht="8.1" customHeight="1" x14ac:dyDescent="0.2">
      <c r="A851" s="14"/>
      <c r="B851" s="98"/>
      <c r="C851" s="98"/>
      <c r="D851" s="98"/>
      <c r="E851" s="98"/>
      <c r="F851" s="98"/>
      <c r="G851" s="98"/>
      <c r="H851" s="98"/>
      <c r="I851" s="98"/>
      <c r="J851" s="98"/>
      <c r="K851" s="98"/>
      <c r="L851" s="98"/>
      <c r="M851" s="98"/>
      <c r="N851" s="99"/>
      <c r="O851" s="12"/>
      <c r="P851" s="12"/>
      <c r="Q851" s="12"/>
      <c r="R851" s="12"/>
      <c r="S851" s="12"/>
      <c r="T851" s="12"/>
      <c r="U851" s="12"/>
      <c r="V851" s="12"/>
      <c r="W851" s="15"/>
      <c r="X851" s="14"/>
      <c r="Y851" s="98"/>
      <c r="Z851" s="98"/>
      <c r="AA851" s="98"/>
      <c r="AB851" s="98"/>
      <c r="AC851" s="98"/>
      <c r="AD851" s="98"/>
      <c r="AE851" s="98"/>
      <c r="AF851" s="98"/>
      <c r="AG851" s="98"/>
      <c r="AH851" s="98"/>
      <c r="AI851" s="98"/>
      <c r="AJ851" s="98"/>
      <c r="AK851" s="99"/>
      <c r="AL851" s="12"/>
      <c r="AM851" s="12"/>
      <c r="AN851" s="12"/>
      <c r="AO851" s="12"/>
      <c r="AP851" s="12"/>
      <c r="AQ851" s="12"/>
      <c r="AR851" s="12"/>
      <c r="AS851" s="12"/>
      <c r="AT851" s="15"/>
    </row>
    <row r="852" spans="1:46" s="13" customFormat="1" ht="8.1" customHeight="1" x14ac:dyDescent="0.2">
      <c r="A852" s="14"/>
      <c r="B852" s="98" t="s">
        <v>337</v>
      </c>
      <c r="C852" s="98"/>
      <c r="D852" s="98"/>
      <c r="E852" s="98"/>
      <c r="F852" s="98"/>
      <c r="G852" s="98"/>
      <c r="H852" s="98"/>
      <c r="I852" s="98"/>
      <c r="J852" s="98"/>
      <c r="K852" s="98"/>
      <c r="L852" s="98"/>
      <c r="M852" s="98"/>
      <c r="N852" s="99"/>
      <c r="O852" s="12"/>
      <c r="P852" s="12"/>
      <c r="Q852" s="12"/>
      <c r="R852" s="12"/>
      <c r="S852" s="12"/>
      <c r="T852" s="12"/>
      <c r="U852" s="12"/>
      <c r="V852" s="12"/>
      <c r="W852" s="15"/>
      <c r="X852" s="14"/>
      <c r="Y852" s="98" t="s">
        <v>337</v>
      </c>
      <c r="Z852" s="98"/>
      <c r="AA852" s="98"/>
      <c r="AB852" s="98"/>
      <c r="AC852" s="98"/>
      <c r="AD852" s="98"/>
      <c r="AE852" s="98"/>
      <c r="AF852" s="98"/>
      <c r="AG852" s="98"/>
      <c r="AH852" s="98"/>
      <c r="AI852" s="98"/>
      <c r="AJ852" s="98"/>
      <c r="AK852" s="99"/>
      <c r="AL852" s="12"/>
      <c r="AM852" s="12"/>
      <c r="AN852" s="12"/>
      <c r="AO852" s="12"/>
      <c r="AP852" s="12"/>
      <c r="AQ852" s="12"/>
      <c r="AR852" s="12"/>
      <c r="AS852" s="12"/>
      <c r="AT852" s="15"/>
    </row>
    <row r="853" spans="1:46" s="13" customFormat="1" ht="9.9499999999999993" customHeight="1" x14ac:dyDescent="0.2">
      <c r="A853" s="14"/>
      <c r="B853" s="98"/>
      <c r="C853" s="98"/>
      <c r="D853" s="98"/>
      <c r="E853" s="98"/>
      <c r="F853" s="98"/>
      <c r="G853" s="98"/>
      <c r="H853" s="98"/>
      <c r="I853" s="98"/>
      <c r="J853" s="98"/>
      <c r="K853" s="98"/>
      <c r="L853" s="98"/>
      <c r="M853" s="98"/>
      <c r="N853" s="99"/>
      <c r="O853" s="12"/>
      <c r="P853" s="12"/>
      <c r="Q853" s="12"/>
      <c r="R853" s="12"/>
      <c r="S853" s="12"/>
      <c r="T853" s="12"/>
      <c r="U853" s="12"/>
      <c r="V853" s="12"/>
      <c r="W853" s="15"/>
      <c r="X853" s="14"/>
      <c r="Y853" s="98"/>
      <c r="Z853" s="98"/>
      <c r="AA853" s="98"/>
      <c r="AB853" s="98"/>
      <c r="AC853" s="98"/>
      <c r="AD853" s="98"/>
      <c r="AE853" s="98"/>
      <c r="AF853" s="98"/>
      <c r="AG853" s="98"/>
      <c r="AH853" s="98"/>
      <c r="AI853" s="98"/>
      <c r="AJ853" s="98"/>
      <c r="AK853" s="99"/>
      <c r="AL853" s="12"/>
      <c r="AM853" s="12"/>
      <c r="AN853" s="12"/>
      <c r="AO853" s="12"/>
      <c r="AP853" s="12"/>
      <c r="AQ853" s="12"/>
      <c r="AR853" s="12"/>
      <c r="AS853" s="12"/>
      <c r="AT853" s="15"/>
    </row>
    <row r="854" spans="1:46" s="13" customFormat="1" ht="8.1" customHeight="1" x14ac:dyDescent="0.2">
      <c r="A854" s="14"/>
      <c r="B854" s="98" t="s">
        <v>491</v>
      </c>
      <c r="C854" s="98"/>
      <c r="D854" s="98"/>
      <c r="E854" s="98"/>
      <c r="F854" s="98"/>
      <c r="G854" s="98"/>
      <c r="H854" s="98"/>
      <c r="I854" s="98"/>
      <c r="J854" s="98"/>
      <c r="K854" s="98"/>
      <c r="L854" s="98"/>
      <c r="M854" s="98"/>
      <c r="N854" s="99"/>
      <c r="O854" s="12"/>
      <c r="P854" s="12"/>
      <c r="Q854" s="12"/>
      <c r="R854" s="12"/>
      <c r="S854" s="12"/>
      <c r="T854" s="12"/>
      <c r="U854" s="12"/>
      <c r="V854" s="12"/>
      <c r="W854" s="15"/>
      <c r="X854" s="14"/>
      <c r="Y854" s="98" t="s">
        <v>493</v>
      </c>
      <c r="Z854" s="98"/>
      <c r="AA854" s="98"/>
      <c r="AB854" s="98"/>
      <c r="AC854" s="98"/>
      <c r="AD854" s="98"/>
      <c r="AE854" s="98"/>
      <c r="AF854" s="98"/>
      <c r="AG854" s="98"/>
      <c r="AH854" s="98"/>
      <c r="AI854" s="98"/>
      <c r="AJ854" s="98"/>
      <c r="AK854" s="99"/>
      <c r="AL854" s="12"/>
      <c r="AM854" s="12"/>
      <c r="AN854" s="12"/>
      <c r="AO854" s="12"/>
      <c r="AP854" s="12"/>
      <c r="AQ854" s="12"/>
      <c r="AR854" s="12"/>
      <c r="AS854" s="12"/>
      <c r="AT854" s="15"/>
    </row>
    <row r="855" spans="1:46" s="13" customFormat="1" ht="8.1" customHeight="1" x14ac:dyDescent="0.2">
      <c r="A855" s="14"/>
      <c r="B855" s="98"/>
      <c r="C855" s="98"/>
      <c r="D855" s="98"/>
      <c r="E855" s="98"/>
      <c r="F855" s="98"/>
      <c r="G855" s="98"/>
      <c r="H855" s="98"/>
      <c r="I855" s="98"/>
      <c r="J855" s="98"/>
      <c r="K855" s="98"/>
      <c r="L855" s="98"/>
      <c r="M855" s="98"/>
      <c r="N855" s="99"/>
      <c r="O855" s="12"/>
      <c r="P855" s="12"/>
      <c r="Q855" s="12"/>
      <c r="R855" s="12"/>
      <c r="S855" s="12"/>
      <c r="T855" s="12"/>
      <c r="U855" s="12"/>
      <c r="V855" s="12"/>
      <c r="W855" s="15"/>
      <c r="X855" s="14"/>
      <c r="Y855" s="98"/>
      <c r="Z855" s="98"/>
      <c r="AA855" s="98"/>
      <c r="AB855" s="98"/>
      <c r="AC855" s="98"/>
      <c r="AD855" s="98"/>
      <c r="AE855" s="98"/>
      <c r="AF855" s="98"/>
      <c r="AG855" s="98"/>
      <c r="AH855" s="98"/>
      <c r="AI855" s="98"/>
      <c r="AJ855" s="98"/>
      <c r="AK855" s="99"/>
      <c r="AL855" s="12"/>
      <c r="AM855" s="12"/>
      <c r="AN855" s="12"/>
      <c r="AO855" s="12"/>
      <c r="AP855" s="12"/>
      <c r="AQ855" s="12"/>
      <c r="AR855" s="12"/>
      <c r="AS855" s="12"/>
      <c r="AT855" s="15"/>
    </row>
    <row r="856" spans="1:46" s="13" customFormat="1" ht="9.9499999999999993" customHeight="1" x14ac:dyDescent="0.2">
      <c r="A856" s="14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5"/>
      <c r="X856" s="14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 s="12"/>
      <c r="AT856" s="15"/>
    </row>
    <row r="857" spans="1:46" s="13" customFormat="1" ht="8.1" customHeight="1" x14ac:dyDescent="0.2">
      <c r="A857" s="14"/>
      <c r="B857" s="100" t="s">
        <v>326</v>
      </c>
      <c r="C857" s="100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  <c r="N857" s="101"/>
      <c r="O857" s="12"/>
      <c r="P857" s="12"/>
      <c r="Q857" s="12"/>
      <c r="R857" s="12"/>
      <c r="S857" s="12"/>
      <c r="T857" s="12"/>
      <c r="U857" s="12"/>
      <c r="V857" s="12"/>
      <c r="W857" s="15"/>
      <c r="X857" s="14"/>
      <c r="Y857" s="100" t="s">
        <v>327</v>
      </c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1"/>
      <c r="AL857" s="12"/>
      <c r="AM857" s="12"/>
      <c r="AN857" s="12"/>
      <c r="AO857" s="12"/>
      <c r="AP857" s="12"/>
      <c r="AQ857" s="12"/>
      <c r="AR857" s="12"/>
      <c r="AS857" s="12"/>
      <c r="AT857" s="15"/>
    </row>
    <row r="858" spans="1:46" s="13" customFormat="1" ht="9.9499999999999993" customHeight="1" x14ac:dyDescent="0.2">
      <c r="A858" s="14"/>
      <c r="B858" s="100"/>
      <c r="C858" s="100"/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  <c r="N858" s="101"/>
      <c r="O858" s="12"/>
      <c r="P858" s="12"/>
      <c r="Q858" s="12"/>
      <c r="R858" s="12"/>
      <c r="S858" s="12"/>
      <c r="T858" s="12"/>
      <c r="U858" s="12"/>
      <c r="V858" s="12"/>
      <c r="W858" s="15"/>
      <c r="X858" s="14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1"/>
      <c r="AL858" s="12"/>
      <c r="AM858" s="12"/>
      <c r="AN858" s="12"/>
      <c r="AO858" s="12"/>
      <c r="AP858" s="12"/>
      <c r="AQ858" s="12"/>
      <c r="AR858" s="12"/>
      <c r="AS858" s="12"/>
      <c r="AT858" s="15"/>
    </row>
    <row r="859" spans="1:46" s="13" customFormat="1" ht="9.9499999999999993" customHeight="1" x14ac:dyDescent="0.2">
      <c r="A859" s="14"/>
      <c r="B859" s="100"/>
      <c r="C859" s="100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  <c r="N859" s="101"/>
      <c r="O859" s="12"/>
      <c r="P859" s="12"/>
      <c r="Q859" s="12"/>
      <c r="R859" s="12"/>
      <c r="S859" s="12"/>
      <c r="T859" s="12"/>
      <c r="U859" s="12"/>
      <c r="V859" s="12"/>
      <c r="W859" s="15"/>
      <c r="X859" s="14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1"/>
      <c r="AL859" s="12"/>
      <c r="AM859" s="12"/>
      <c r="AN859" s="12"/>
      <c r="AO859" s="12"/>
      <c r="AP859" s="12"/>
      <c r="AQ859" s="12"/>
      <c r="AR859" s="12"/>
      <c r="AS859" s="12"/>
      <c r="AT859" s="15"/>
    </row>
    <row r="860" spans="1:46" s="13" customFormat="1" ht="9.9499999999999993" customHeight="1" x14ac:dyDescent="0.2">
      <c r="A860" s="14"/>
      <c r="B860" s="100"/>
      <c r="C860" s="100"/>
      <c r="D860" s="100"/>
      <c r="E860" s="100"/>
      <c r="F860" s="100"/>
      <c r="G860" s="100"/>
      <c r="H860" s="100"/>
      <c r="I860" s="100"/>
      <c r="J860" s="100"/>
      <c r="K860" s="100"/>
      <c r="L860" s="100"/>
      <c r="M860" s="100"/>
      <c r="N860" s="101"/>
      <c r="O860" s="12"/>
      <c r="P860" s="12"/>
      <c r="Q860" s="12"/>
      <c r="R860" s="12"/>
      <c r="S860" s="12"/>
      <c r="T860" s="12"/>
      <c r="U860" s="12"/>
      <c r="V860" s="12"/>
      <c r="W860" s="15"/>
      <c r="X860" s="14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1"/>
      <c r="AL860" s="12"/>
      <c r="AM860" s="12"/>
      <c r="AN860" s="12"/>
      <c r="AO860" s="12"/>
      <c r="AP860" s="12"/>
      <c r="AQ860" s="12"/>
      <c r="AR860" s="12"/>
      <c r="AS860" s="12"/>
      <c r="AT860" s="15"/>
    </row>
    <row r="861" spans="1:46" s="13" customFormat="1" ht="6" customHeight="1" x14ac:dyDescent="0.2">
      <c r="A861" s="16"/>
      <c r="B861" s="102"/>
      <c r="C861" s="102"/>
      <c r="D861" s="102"/>
      <c r="E861" s="102"/>
      <c r="F861" s="102"/>
      <c r="G861" s="102"/>
      <c r="H861" s="102"/>
      <c r="I861" s="102"/>
      <c r="J861" s="102"/>
      <c r="K861" s="102"/>
      <c r="L861" s="102"/>
      <c r="M861" s="102"/>
      <c r="N861" s="102"/>
      <c r="O861" s="17"/>
      <c r="P861" s="17"/>
      <c r="Q861" s="17"/>
      <c r="R861" s="17"/>
      <c r="S861" s="17"/>
      <c r="T861" s="17"/>
      <c r="U861" s="17"/>
      <c r="V861" s="17"/>
      <c r="W861" s="18"/>
      <c r="X861" s="16"/>
      <c r="Y861" s="102"/>
      <c r="Z861" s="102"/>
      <c r="AA861" s="102"/>
      <c r="AB861" s="102"/>
      <c r="AC861" s="102"/>
      <c r="AD861" s="102"/>
      <c r="AE861" s="102"/>
      <c r="AF861" s="102"/>
      <c r="AG861" s="102"/>
      <c r="AH861" s="102"/>
      <c r="AI861" s="102"/>
      <c r="AJ861" s="102"/>
      <c r="AK861" s="102"/>
      <c r="AL861" s="17"/>
      <c r="AM861" s="17"/>
      <c r="AN861" s="17"/>
      <c r="AO861" s="17"/>
      <c r="AP861" s="17"/>
      <c r="AQ861" s="17"/>
      <c r="AR861" s="17"/>
      <c r="AS861" s="17"/>
      <c r="AT861" s="18"/>
    </row>
    <row r="862" spans="1:46" s="13" customFormat="1" ht="9.9499999999999993" customHeight="1" x14ac:dyDescent="0.2">
      <c r="A862" s="9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1"/>
      <c r="X862" s="9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1"/>
    </row>
    <row r="863" spans="1:46" s="13" customFormat="1" ht="12.75" customHeight="1" x14ac:dyDescent="0.2">
      <c r="A86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863" s="104"/>
      <c r="C863" s="104"/>
      <c r="D863" s="104"/>
      <c r="E863" s="104"/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  <c r="Q863" s="104"/>
      <c r="R863" s="104"/>
      <c r="S863" s="104"/>
      <c r="T863" s="104"/>
      <c r="U863" s="104"/>
      <c r="V863" s="104"/>
      <c r="W863" s="105"/>
      <c r="X86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863" s="104"/>
      <c r="Z863" s="104"/>
      <c r="AA863" s="104"/>
      <c r="AB863" s="104"/>
      <c r="AC863" s="104"/>
      <c r="AD863" s="104"/>
      <c r="AE863" s="104"/>
      <c r="AF863" s="104"/>
      <c r="AG863" s="104"/>
      <c r="AH863" s="104"/>
      <c r="AI863" s="104"/>
      <c r="AJ863" s="104"/>
      <c r="AK863" s="104"/>
      <c r="AL863" s="104"/>
      <c r="AM863" s="104"/>
      <c r="AN863" s="104"/>
      <c r="AO863" s="104"/>
      <c r="AP863" s="104"/>
      <c r="AQ863" s="104"/>
      <c r="AR863" s="104"/>
      <c r="AS863" s="104"/>
      <c r="AT863" s="105"/>
    </row>
    <row r="864" spans="1:46" s="13" customFormat="1" ht="12.75" customHeight="1" x14ac:dyDescent="0.2">
      <c r="A864" s="106"/>
      <c r="B864" s="104"/>
      <c r="C864" s="104"/>
      <c r="D864" s="104"/>
      <c r="E864" s="104"/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  <c r="Q864" s="104"/>
      <c r="R864" s="104"/>
      <c r="S864" s="104"/>
      <c r="T864" s="104"/>
      <c r="U864" s="104"/>
      <c r="V864" s="104"/>
      <c r="W864" s="105"/>
      <c r="X864" s="106"/>
      <c r="Y864" s="104"/>
      <c r="Z864" s="104"/>
      <c r="AA864" s="104"/>
      <c r="AB864" s="104"/>
      <c r="AC864" s="104"/>
      <c r="AD864" s="104"/>
      <c r="AE864" s="104"/>
      <c r="AF864" s="104"/>
      <c r="AG864" s="104"/>
      <c r="AH864" s="104"/>
      <c r="AI864" s="104"/>
      <c r="AJ864" s="104"/>
      <c r="AK864" s="104"/>
      <c r="AL864" s="104"/>
      <c r="AM864" s="104"/>
      <c r="AN864" s="104"/>
      <c r="AO864" s="104"/>
      <c r="AP864" s="104"/>
      <c r="AQ864" s="104"/>
      <c r="AR864" s="104"/>
      <c r="AS864" s="104"/>
      <c r="AT864" s="105"/>
    </row>
    <row r="865" spans="1:46" s="13" customFormat="1" ht="6" customHeight="1" x14ac:dyDescent="0.2">
      <c r="A865" s="14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5"/>
      <c r="X865" s="14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 s="12"/>
      <c r="AT865" s="15"/>
    </row>
    <row r="866" spans="1:46" s="13" customFormat="1" ht="9.9499999999999993" customHeight="1" x14ac:dyDescent="0.2">
      <c r="A866" s="14"/>
      <c r="B866" s="107" t="str">
        <f>"ИНН "&amp;INN&amp;", БИК "&amp;BIC&amp;", Р/С "&amp;PersonalAcc</f>
        <v>ИНН 7453197647, БИК 047501001, Р/С 40101810400000010801</v>
      </c>
      <c r="C866" s="107"/>
      <c r="D866" s="107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28"/>
      <c r="P866" s="28"/>
      <c r="Q866" s="28"/>
      <c r="R866" s="28"/>
      <c r="S866" s="28"/>
      <c r="T866" s="28"/>
      <c r="U866" s="28"/>
      <c r="V866" s="28"/>
      <c r="W866" s="15"/>
      <c r="X866" s="14"/>
      <c r="Y866" s="107" t="str">
        <f>"ИНН "&amp;INN&amp;", БИК "&amp;BIC&amp;", Р/С "&amp;PersonalAcc</f>
        <v>ИНН 7453197647, БИК 047501001, Р/С 40101810400000010801</v>
      </c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28"/>
      <c r="AM866" s="28"/>
      <c r="AN866" s="28"/>
      <c r="AO866" s="28"/>
      <c r="AP866" s="28"/>
      <c r="AQ866" s="28"/>
      <c r="AR866" s="28"/>
      <c r="AS866" s="28"/>
      <c r="AT866" s="15"/>
    </row>
    <row r="867" spans="1:46" s="13" customFormat="1" ht="9.9499999999999993" customHeight="1" x14ac:dyDescent="0.2">
      <c r="A867" s="14"/>
      <c r="B867" s="107"/>
      <c r="C867" s="107"/>
      <c r="D867" s="107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28"/>
      <c r="P867" s="28"/>
      <c r="Q867" s="28"/>
      <c r="R867" s="28"/>
      <c r="S867" s="28"/>
      <c r="T867" s="28"/>
      <c r="U867" s="28"/>
      <c r="V867" s="28"/>
      <c r="W867" s="15"/>
      <c r="X867" s="14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28"/>
      <c r="AM867" s="28"/>
      <c r="AN867" s="28"/>
      <c r="AO867" s="28"/>
      <c r="AP867" s="28"/>
      <c r="AQ867" s="28"/>
      <c r="AR867" s="28"/>
      <c r="AS867" s="28"/>
      <c r="AT867" s="15"/>
    </row>
    <row r="868" spans="1:46" s="13" customFormat="1" ht="6" customHeight="1" x14ac:dyDescent="0.2">
      <c r="A868" s="14"/>
      <c r="B868" s="107"/>
      <c r="C868" s="107"/>
      <c r="D868" s="107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2"/>
      <c r="P868" s="12"/>
      <c r="Q868" s="12"/>
      <c r="R868" s="12"/>
      <c r="S868" s="12"/>
      <c r="T868" s="12"/>
      <c r="U868" s="12"/>
      <c r="V868" s="12"/>
      <c r="W868" s="15"/>
      <c r="X868" s="14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2"/>
      <c r="AM868" s="12"/>
      <c r="AN868" s="12"/>
      <c r="AO868" s="12"/>
      <c r="AP868" s="12"/>
      <c r="AQ868" s="12"/>
      <c r="AR868" s="12"/>
      <c r="AS868" s="12"/>
      <c r="AT868" s="15"/>
    </row>
    <row r="869" spans="1:46" s="13" customFormat="1" ht="8.1" customHeight="1" x14ac:dyDescent="0.2">
      <c r="A869" s="14"/>
      <c r="B869" s="107"/>
      <c r="C869" s="107"/>
      <c r="D869" s="107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2"/>
      <c r="P869" s="12"/>
      <c r="Q869" s="12"/>
      <c r="R869" s="12"/>
      <c r="S869" s="12"/>
      <c r="T869" s="12"/>
      <c r="U869" s="12"/>
      <c r="V869" s="12"/>
      <c r="W869" s="15"/>
      <c r="X869" s="14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2"/>
      <c r="AM869" s="12"/>
      <c r="AN869" s="12"/>
      <c r="AO869" s="12"/>
      <c r="AP869" s="12"/>
      <c r="AQ869" s="12"/>
      <c r="AR869" s="12"/>
      <c r="AS869" s="12"/>
      <c r="AT869" s="15"/>
    </row>
    <row r="870" spans="1:46" s="13" customFormat="1" ht="8.1" customHeight="1" x14ac:dyDescent="0.2">
      <c r="A870" s="14"/>
      <c r="B870" s="107"/>
      <c r="C870" s="107"/>
      <c r="D870" s="107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2"/>
      <c r="P870" s="12"/>
      <c r="Q870" s="12"/>
      <c r="R870" s="12"/>
      <c r="S870" s="12"/>
      <c r="T870" s="12"/>
      <c r="U870" s="12"/>
      <c r="V870" s="12"/>
      <c r="W870" s="15"/>
      <c r="X870" s="14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2"/>
      <c r="AM870" s="12"/>
      <c r="AN870" s="12"/>
      <c r="AO870" s="12"/>
      <c r="AP870" s="12"/>
      <c r="AQ870" s="12"/>
      <c r="AR870" s="12"/>
      <c r="AS870" s="12"/>
      <c r="AT870" s="15"/>
    </row>
    <row r="871" spans="1:46" s="13" customFormat="1" ht="9.9499999999999993" customHeight="1" x14ac:dyDescent="0.2">
      <c r="A871" s="14"/>
      <c r="B871" s="98" t="s">
        <v>494</v>
      </c>
      <c r="C871" s="98"/>
      <c r="D871" s="98"/>
      <c r="E871" s="98"/>
      <c r="F871" s="98"/>
      <c r="G871" s="98"/>
      <c r="H871" s="98"/>
      <c r="I871" s="98"/>
      <c r="J871" s="98"/>
      <c r="K871" s="98"/>
      <c r="L871" s="98"/>
      <c r="M871" s="98"/>
      <c r="N871" s="99"/>
      <c r="O871" s="12"/>
      <c r="P871" s="12"/>
      <c r="Q871" s="12"/>
      <c r="R871" s="12"/>
      <c r="S871" s="12"/>
      <c r="T871" s="12"/>
      <c r="U871" s="12"/>
      <c r="V871" s="12"/>
      <c r="W871" s="15"/>
      <c r="X871" s="14"/>
      <c r="Y871" s="98" t="s">
        <v>496</v>
      </c>
      <c r="Z871" s="98"/>
      <c r="AA871" s="98"/>
      <c r="AB871" s="98"/>
      <c r="AC871" s="98"/>
      <c r="AD871" s="98"/>
      <c r="AE871" s="98"/>
      <c r="AF871" s="98"/>
      <c r="AG871" s="98"/>
      <c r="AH871" s="98"/>
      <c r="AI871" s="98"/>
      <c r="AJ871" s="98"/>
      <c r="AK871" s="99"/>
      <c r="AL871" s="12"/>
      <c r="AM871" s="12"/>
      <c r="AN871" s="12"/>
      <c r="AO871" s="12"/>
      <c r="AP871" s="12"/>
      <c r="AQ871" s="12"/>
      <c r="AR871" s="12"/>
      <c r="AS871" s="12"/>
      <c r="AT871" s="15"/>
    </row>
    <row r="872" spans="1:46" s="13" customFormat="1" ht="8.1" customHeight="1" x14ac:dyDescent="0.2">
      <c r="A872" s="14"/>
      <c r="B872" s="98"/>
      <c r="C872" s="98"/>
      <c r="D872" s="98"/>
      <c r="E872" s="98"/>
      <c r="F872" s="98"/>
      <c r="G872" s="98"/>
      <c r="H872" s="98"/>
      <c r="I872" s="98"/>
      <c r="J872" s="98"/>
      <c r="K872" s="98"/>
      <c r="L872" s="98"/>
      <c r="M872" s="98"/>
      <c r="N872" s="99"/>
      <c r="O872" s="12"/>
      <c r="P872" s="12"/>
      <c r="Q872" s="12"/>
      <c r="R872" s="12"/>
      <c r="S872" s="12"/>
      <c r="T872" s="12"/>
      <c r="U872" s="12"/>
      <c r="V872" s="12"/>
      <c r="W872" s="15"/>
      <c r="X872" s="14"/>
      <c r="Y872" s="98"/>
      <c r="Z872" s="98"/>
      <c r="AA872" s="98"/>
      <c r="AB872" s="98"/>
      <c r="AC872" s="98"/>
      <c r="AD872" s="98"/>
      <c r="AE872" s="98"/>
      <c r="AF872" s="98"/>
      <c r="AG872" s="98"/>
      <c r="AH872" s="98"/>
      <c r="AI872" s="98"/>
      <c r="AJ872" s="98"/>
      <c r="AK872" s="99"/>
      <c r="AL872" s="12"/>
      <c r="AM872" s="12"/>
      <c r="AN872" s="12"/>
      <c r="AO872" s="12"/>
      <c r="AP872" s="12"/>
      <c r="AQ872" s="12"/>
      <c r="AR872" s="12"/>
      <c r="AS872" s="12"/>
      <c r="AT872" s="15"/>
    </row>
    <row r="873" spans="1:46" s="13" customFormat="1" ht="8.1" customHeight="1" x14ac:dyDescent="0.2">
      <c r="A873" s="14"/>
      <c r="B873" s="98" t="s">
        <v>337</v>
      </c>
      <c r="C873" s="98"/>
      <c r="D873" s="98"/>
      <c r="E873" s="98"/>
      <c r="F873" s="98"/>
      <c r="G873" s="98"/>
      <c r="H873" s="98"/>
      <c r="I873" s="98"/>
      <c r="J873" s="98"/>
      <c r="K873" s="98"/>
      <c r="L873" s="98"/>
      <c r="M873" s="98"/>
      <c r="N873" s="99"/>
      <c r="O873" s="12"/>
      <c r="P873" s="12"/>
      <c r="Q873" s="12"/>
      <c r="R873" s="12"/>
      <c r="S873" s="12"/>
      <c r="T873" s="12"/>
      <c r="U873" s="12"/>
      <c r="V873" s="12"/>
      <c r="W873" s="15"/>
      <c r="X873" s="14"/>
      <c r="Y873" s="98" t="s">
        <v>337</v>
      </c>
      <c r="Z873" s="98"/>
      <c r="AA873" s="98"/>
      <c r="AB873" s="98"/>
      <c r="AC873" s="98"/>
      <c r="AD873" s="98"/>
      <c r="AE873" s="98"/>
      <c r="AF873" s="98"/>
      <c r="AG873" s="98"/>
      <c r="AH873" s="98"/>
      <c r="AI873" s="98"/>
      <c r="AJ873" s="98"/>
      <c r="AK873" s="99"/>
      <c r="AL873" s="12"/>
      <c r="AM873" s="12"/>
      <c r="AN873" s="12"/>
      <c r="AO873" s="12"/>
      <c r="AP873" s="12"/>
      <c r="AQ873" s="12"/>
      <c r="AR873" s="12"/>
      <c r="AS873" s="12"/>
      <c r="AT873" s="15"/>
    </row>
    <row r="874" spans="1:46" s="13" customFormat="1" ht="9.9499999999999993" customHeight="1" x14ac:dyDescent="0.2">
      <c r="A874" s="14"/>
      <c r="B874" s="98"/>
      <c r="C874" s="98"/>
      <c r="D874" s="98"/>
      <c r="E874" s="98"/>
      <c r="F874" s="98"/>
      <c r="G874" s="98"/>
      <c r="H874" s="98"/>
      <c r="I874" s="98"/>
      <c r="J874" s="98"/>
      <c r="K874" s="98"/>
      <c r="L874" s="98"/>
      <c r="M874" s="98"/>
      <c r="N874" s="99"/>
      <c r="O874" s="12"/>
      <c r="P874" s="12"/>
      <c r="Q874" s="12"/>
      <c r="R874" s="12"/>
      <c r="S874" s="12"/>
      <c r="T874" s="12"/>
      <c r="U874" s="12"/>
      <c r="V874" s="12"/>
      <c r="W874" s="15"/>
      <c r="X874" s="14"/>
      <c r="Y874" s="98"/>
      <c r="Z874" s="98"/>
      <c r="AA874" s="98"/>
      <c r="AB874" s="98"/>
      <c r="AC874" s="98"/>
      <c r="AD874" s="98"/>
      <c r="AE874" s="98"/>
      <c r="AF874" s="98"/>
      <c r="AG874" s="98"/>
      <c r="AH874" s="98"/>
      <c r="AI874" s="98"/>
      <c r="AJ874" s="98"/>
      <c r="AK874" s="99"/>
      <c r="AL874" s="12"/>
      <c r="AM874" s="12"/>
      <c r="AN874" s="12"/>
      <c r="AO874" s="12"/>
      <c r="AP874" s="12"/>
      <c r="AQ874" s="12"/>
      <c r="AR874" s="12"/>
      <c r="AS874" s="12"/>
      <c r="AT874" s="15"/>
    </row>
    <row r="875" spans="1:46" s="13" customFormat="1" ht="8.1" customHeight="1" x14ac:dyDescent="0.2">
      <c r="A875" s="14"/>
      <c r="B875" s="98" t="s">
        <v>495</v>
      </c>
      <c r="C875" s="98"/>
      <c r="D875" s="98"/>
      <c r="E875" s="98"/>
      <c r="F875" s="98"/>
      <c r="G875" s="98"/>
      <c r="H875" s="98"/>
      <c r="I875" s="98"/>
      <c r="J875" s="98"/>
      <c r="K875" s="98"/>
      <c r="L875" s="98"/>
      <c r="M875" s="98"/>
      <c r="N875" s="99"/>
      <c r="O875" s="12"/>
      <c r="P875" s="12"/>
      <c r="Q875" s="12"/>
      <c r="R875" s="12"/>
      <c r="S875" s="12"/>
      <c r="T875" s="12"/>
      <c r="U875" s="12"/>
      <c r="V875" s="12"/>
      <c r="W875" s="15"/>
      <c r="X875" s="14"/>
      <c r="Y875" s="98" t="s">
        <v>497</v>
      </c>
      <c r="Z875" s="98"/>
      <c r="AA875" s="98"/>
      <c r="AB875" s="98"/>
      <c r="AC875" s="98"/>
      <c r="AD875" s="98"/>
      <c r="AE875" s="98"/>
      <c r="AF875" s="98"/>
      <c r="AG875" s="98"/>
      <c r="AH875" s="98"/>
      <c r="AI875" s="98"/>
      <c r="AJ875" s="98"/>
      <c r="AK875" s="99"/>
      <c r="AL875" s="12"/>
      <c r="AM875" s="12"/>
      <c r="AN875" s="12"/>
      <c r="AO875" s="12"/>
      <c r="AP875" s="12"/>
      <c r="AQ875" s="12"/>
      <c r="AR875" s="12"/>
      <c r="AS875" s="12"/>
      <c r="AT875" s="15"/>
    </row>
    <row r="876" spans="1:46" s="13" customFormat="1" ht="8.1" customHeight="1" x14ac:dyDescent="0.2">
      <c r="A876" s="14"/>
      <c r="B876" s="98"/>
      <c r="C876" s="98"/>
      <c r="D876" s="98"/>
      <c r="E876" s="98"/>
      <c r="F876" s="98"/>
      <c r="G876" s="98"/>
      <c r="H876" s="98"/>
      <c r="I876" s="98"/>
      <c r="J876" s="98"/>
      <c r="K876" s="98"/>
      <c r="L876" s="98"/>
      <c r="M876" s="98"/>
      <c r="N876" s="99"/>
      <c r="O876" s="12"/>
      <c r="P876" s="12"/>
      <c r="Q876" s="12"/>
      <c r="R876" s="12"/>
      <c r="S876" s="12"/>
      <c r="T876" s="12"/>
      <c r="U876" s="12"/>
      <c r="V876" s="12"/>
      <c r="W876" s="15"/>
      <c r="X876" s="14"/>
      <c r="Y876" s="98"/>
      <c r="Z876" s="98"/>
      <c r="AA876" s="98"/>
      <c r="AB876" s="98"/>
      <c r="AC876" s="98"/>
      <c r="AD876" s="98"/>
      <c r="AE876" s="98"/>
      <c r="AF876" s="98"/>
      <c r="AG876" s="98"/>
      <c r="AH876" s="98"/>
      <c r="AI876" s="98"/>
      <c r="AJ876" s="98"/>
      <c r="AK876" s="99"/>
      <c r="AL876" s="12"/>
      <c r="AM876" s="12"/>
      <c r="AN876" s="12"/>
      <c r="AO876" s="12"/>
      <c r="AP876" s="12"/>
      <c r="AQ876" s="12"/>
      <c r="AR876" s="12"/>
      <c r="AS876" s="12"/>
      <c r="AT876" s="15"/>
    </row>
    <row r="877" spans="1:46" s="13" customFormat="1" ht="9.9499999999999993" customHeight="1" x14ac:dyDescent="0.2">
      <c r="A877" s="14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5"/>
      <c r="X877" s="14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5"/>
    </row>
    <row r="878" spans="1:46" s="13" customFormat="1" ht="8.1" customHeight="1" x14ac:dyDescent="0.2">
      <c r="A878" s="14"/>
      <c r="B878" s="100" t="s">
        <v>327</v>
      </c>
      <c r="C878" s="100"/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  <c r="N878" s="101"/>
      <c r="O878" s="12"/>
      <c r="P878" s="12"/>
      <c r="Q878" s="12"/>
      <c r="R878" s="12"/>
      <c r="S878" s="12"/>
      <c r="T878" s="12"/>
      <c r="U878" s="12"/>
      <c r="V878" s="12"/>
      <c r="W878" s="15"/>
      <c r="X878" s="14"/>
      <c r="Y878" s="100" t="s">
        <v>328</v>
      </c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1"/>
      <c r="AL878" s="12"/>
      <c r="AM878" s="12"/>
      <c r="AN878" s="12"/>
      <c r="AO878" s="12"/>
      <c r="AP878" s="12"/>
      <c r="AQ878" s="12"/>
      <c r="AR878" s="12"/>
      <c r="AS878" s="12"/>
      <c r="AT878" s="15"/>
    </row>
    <row r="879" spans="1:46" s="13" customFormat="1" ht="9.9499999999999993" customHeight="1" x14ac:dyDescent="0.2">
      <c r="A879" s="14"/>
      <c r="B879" s="100"/>
      <c r="C879" s="100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  <c r="N879" s="101"/>
      <c r="O879" s="12"/>
      <c r="P879" s="12"/>
      <c r="Q879" s="12"/>
      <c r="R879" s="12"/>
      <c r="S879" s="12"/>
      <c r="T879" s="12"/>
      <c r="U879" s="12"/>
      <c r="V879" s="12"/>
      <c r="W879" s="15"/>
      <c r="X879" s="14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1"/>
      <c r="AL879" s="12"/>
      <c r="AM879" s="12"/>
      <c r="AN879" s="12"/>
      <c r="AO879" s="12"/>
      <c r="AP879" s="12"/>
      <c r="AQ879" s="12"/>
      <c r="AR879" s="12"/>
      <c r="AS879" s="12"/>
      <c r="AT879" s="15"/>
    </row>
    <row r="880" spans="1:46" s="13" customFormat="1" ht="9.9499999999999993" customHeight="1" x14ac:dyDescent="0.2">
      <c r="A880" s="14"/>
      <c r="B880" s="100"/>
      <c r="C880" s="100"/>
      <c r="D880" s="100"/>
      <c r="E880" s="100"/>
      <c r="F880" s="100"/>
      <c r="G880" s="100"/>
      <c r="H880" s="100"/>
      <c r="I880" s="100"/>
      <c r="J880" s="100"/>
      <c r="K880" s="100"/>
      <c r="L880" s="100"/>
      <c r="M880" s="100"/>
      <c r="N880" s="101"/>
      <c r="O880" s="12"/>
      <c r="P880" s="12"/>
      <c r="Q880" s="12"/>
      <c r="R880" s="12"/>
      <c r="S880" s="12"/>
      <c r="T880" s="12"/>
      <c r="U880" s="12"/>
      <c r="V880" s="12"/>
      <c r="W880" s="15"/>
      <c r="X880" s="14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1"/>
      <c r="AL880" s="12"/>
      <c r="AM880" s="12"/>
      <c r="AN880" s="12"/>
      <c r="AO880" s="12"/>
      <c r="AP880" s="12"/>
      <c r="AQ880" s="12"/>
      <c r="AR880" s="12"/>
      <c r="AS880" s="12"/>
      <c r="AT880" s="15"/>
    </row>
    <row r="881" spans="1:46" s="13" customFormat="1" ht="9.9499999999999993" customHeight="1" x14ac:dyDescent="0.2">
      <c r="A881" s="14"/>
      <c r="B881" s="100"/>
      <c r="C881" s="100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  <c r="N881" s="101"/>
      <c r="O881" s="12"/>
      <c r="P881" s="12"/>
      <c r="Q881" s="12"/>
      <c r="R881" s="12"/>
      <c r="S881" s="12"/>
      <c r="T881" s="12"/>
      <c r="U881" s="12"/>
      <c r="V881" s="12"/>
      <c r="W881" s="15"/>
      <c r="X881" s="14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1"/>
      <c r="AL881" s="12"/>
      <c r="AM881" s="12"/>
      <c r="AN881" s="12"/>
      <c r="AO881" s="12"/>
      <c r="AP881" s="12"/>
      <c r="AQ881" s="12"/>
      <c r="AR881" s="12"/>
      <c r="AS881" s="12"/>
      <c r="AT881" s="15"/>
    </row>
    <row r="882" spans="1:46" s="13" customFormat="1" ht="6" customHeight="1" x14ac:dyDescent="0.2">
      <c r="A882" s="16"/>
      <c r="B882" s="102"/>
      <c r="C882" s="102"/>
      <c r="D882" s="102"/>
      <c r="E882" s="102"/>
      <c r="F882" s="102"/>
      <c r="G882" s="102"/>
      <c r="H882" s="102"/>
      <c r="I882" s="102"/>
      <c r="J882" s="102"/>
      <c r="K882" s="102"/>
      <c r="L882" s="102"/>
      <c r="M882" s="102"/>
      <c r="N882" s="102"/>
      <c r="O882" s="17"/>
      <c r="P882" s="17"/>
      <c r="Q882" s="17"/>
      <c r="R882" s="17"/>
      <c r="S882" s="17"/>
      <c r="T882" s="17"/>
      <c r="U882" s="17"/>
      <c r="V882" s="17"/>
      <c r="W882" s="18"/>
      <c r="X882" s="16"/>
      <c r="Y882" s="102"/>
      <c r="Z882" s="102"/>
      <c r="AA882" s="102"/>
      <c r="AB882" s="102"/>
      <c r="AC882" s="102"/>
      <c r="AD882" s="102"/>
      <c r="AE882" s="102"/>
      <c r="AF882" s="102"/>
      <c r="AG882" s="102"/>
      <c r="AH882" s="102"/>
      <c r="AI882" s="102"/>
      <c r="AJ882" s="102"/>
      <c r="AK882" s="102"/>
      <c r="AL882" s="17"/>
      <c r="AM882" s="17"/>
      <c r="AN882" s="17"/>
      <c r="AO882" s="17"/>
      <c r="AP882" s="17"/>
      <c r="AQ882" s="17"/>
      <c r="AR882" s="17"/>
      <c r="AS882" s="17"/>
      <c r="AT882" s="18"/>
    </row>
    <row r="883" spans="1:46" s="12" customFormat="1" ht="6.75" customHeight="1" x14ac:dyDescent="0.2">
      <c r="A883" s="9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1"/>
      <c r="X883" s="9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1"/>
    </row>
    <row r="884" spans="1:46" s="13" customFormat="1" ht="12.75" customHeight="1" x14ac:dyDescent="0.2">
      <c r="A88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884" s="109"/>
      <c r="C884" s="109"/>
      <c r="D884" s="109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109"/>
      <c r="Q884" s="109"/>
      <c r="R884" s="109"/>
      <c r="S884" s="109"/>
      <c r="T884" s="109"/>
      <c r="U884" s="109"/>
      <c r="V884" s="109"/>
      <c r="W884" s="110"/>
      <c r="X88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884" s="104"/>
      <c r="Z884" s="104"/>
      <c r="AA884" s="104"/>
      <c r="AB884" s="104"/>
      <c r="AC884" s="104"/>
      <c r="AD884" s="104"/>
      <c r="AE884" s="104"/>
      <c r="AF884" s="104"/>
      <c r="AG884" s="104"/>
      <c r="AH884" s="104"/>
      <c r="AI884" s="104"/>
      <c r="AJ884" s="104"/>
      <c r="AK884" s="104"/>
      <c r="AL884" s="104"/>
      <c r="AM884" s="104"/>
      <c r="AN884" s="104"/>
      <c r="AO884" s="104"/>
      <c r="AP884" s="104"/>
      <c r="AQ884" s="104"/>
      <c r="AR884" s="104"/>
      <c r="AS884" s="104"/>
      <c r="AT884" s="105"/>
    </row>
    <row r="885" spans="1:46" s="13" customFormat="1" ht="12.75" customHeight="1" x14ac:dyDescent="0.2">
      <c r="A885" s="103"/>
      <c r="B885" s="109"/>
      <c r="C885" s="109"/>
      <c r="D885" s="109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109"/>
      <c r="Q885" s="109"/>
      <c r="R885" s="109"/>
      <c r="S885" s="109"/>
      <c r="T885" s="109"/>
      <c r="U885" s="109"/>
      <c r="V885" s="109"/>
      <c r="W885" s="110"/>
      <c r="X885" s="106"/>
      <c r="Y885" s="104"/>
      <c r="Z885" s="104"/>
      <c r="AA885" s="104"/>
      <c r="AB885" s="104"/>
      <c r="AC885" s="104"/>
      <c r="AD885" s="104"/>
      <c r="AE885" s="104"/>
      <c r="AF885" s="104"/>
      <c r="AG885" s="104"/>
      <c r="AH885" s="104"/>
      <c r="AI885" s="104"/>
      <c r="AJ885" s="104"/>
      <c r="AK885" s="104"/>
      <c r="AL885" s="104"/>
      <c r="AM885" s="104"/>
      <c r="AN885" s="104"/>
      <c r="AO885" s="104"/>
      <c r="AP885" s="104"/>
      <c r="AQ885" s="104"/>
      <c r="AR885" s="104"/>
      <c r="AS885" s="104"/>
      <c r="AT885" s="105"/>
    </row>
    <row r="886" spans="1:46" s="13" customFormat="1" ht="6" customHeight="1" x14ac:dyDescent="0.2">
      <c r="A886" s="103"/>
      <c r="B886" s="109"/>
      <c r="C886" s="109"/>
      <c r="D886" s="109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109"/>
      <c r="Q886" s="109"/>
      <c r="R886" s="109"/>
      <c r="S886" s="109"/>
      <c r="T886" s="109"/>
      <c r="U886" s="109"/>
      <c r="V886" s="109"/>
      <c r="W886" s="110"/>
      <c r="X886" s="14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5"/>
    </row>
    <row r="887" spans="1:46" s="13" customFormat="1" ht="9.9499999999999993" customHeight="1" x14ac:dyDescent="0.2">
      <c r="A887" s="14"/>
      <c r="B887" s="108" t="str">
        <f>"ИНН "&amp;INN&amp;", БИК "&amp;BIC&amp;", Р/С "&amp;PersonalAcc</f>
        <v>ИНН 7453197647, БИК 047501001, Р/С 40101810400000010801</v>
      </c>
      <c r="C887" s="108"/>
      <c r="D887" s="108"/>
      <c r="E887" s="108"/>
      <c r="F887" s="108"/>
      <c r="G887" s="108"/>
      <c r="H887" s="108"/>
      <c r="I887" s="108"/>
      <c r="J887" s="108"/>
      <c r="K887" s="108"/>
      <c r="L887" s="108"/>
      <c r="M887" s="108"/>
      <c r="N887" s="108"/>
      <c r="O887" s="28"/>
      <c r="P887" s="28"/>
      <c r="Q887" s="28"/>
      <c r="R887" s="28"/>
      <c r="S887" s="28"/>
      <c r="T887" s="28"/>
      <c r="U887" s="28"/>
      <c r="V887" s="28"/>
      <c r="W887" s="15"/>
      <c r="X887" s="14"/>
      <c r="Y887" s="107" t="str">
        <f>"ИНН "&amp;INN&amp;", БИК "&amp;BIC&amp;", Р/С "&amp;PersonalAcc</f>
        <v>ИНН 7453197647, БИК 047501001, Р/С 40101810400000010801</v>
      </c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28"/>
      <c r="AM887" s="28"/>
      <c r="AN887" s="28"/>
      <c r="AO887" s="28"/>
      <c r="AP887" s="28"/>
      <c r="AQ887" s="28"/>
      <c r="AR887" s="28"/>
      <c r="AS887" s="28"/>
      <c r="AT887" s="15"/>
    </row>
    <row r="888" spans="1:46" s="13" customFormat="1" ht="9.9499999999999993" customHeight="1" x14ac:dyDescent="0.2">
      <c r="A888" s="14"/>
      <c r="B888" s="108"/>
      <c r="C888" s="108"/>
      <c r="D888" s="108"/>
      <c r="E888" s="108"/>
      <c r="F888" s="108"/>
      <c r="G888" s="108"/>
      <c r="H888" s="108"/>
      <c r="I888" s="108"/>
      <c r="J888" s="108"/>
      <c r="K888" s="108"/>
      <c r="L888" s="108"/>
      <c r="M888" s="108"/>
      <c r="N888" s="108"/>
      <c r="O888" s="28"/>
      <c r="P888" s="28"/>
      <c r="Q888" s="28"/>
      <c r="R888" s="28"/>
      <c r="S888" s="28"/>
      <c r="T888" s="28"/>
      <c r="U888" s="28"/>
      <c r="V888" s="28"/>
      <c r="W888" s="15"/>
      <c r="X888" s="14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28"/>
      <c r="AM888" s="28"/>
      <c r="AN888" s="28"/>
      <c r="AO888" s="28"/>
      <c r="AP888" s="28"/>
      <c r="AQ888" s="28"/>
      <c r="AR888" s="28"/>
      <c r="AS888" s="28"/>
      <c r="AT888" s="15"/>
    </row>
    <row r="889" spans="1:46" s="13" customFormat="1" ht="6" customHeight="1" x14ac:dyDescent="0.2">
      <c r="A889" s="14"/>
      <c r="B889" s="108"/>
      <c r="C889" s="108"/>
      <c r="D889" s="108"/>
      <c r="E889" s="108"/>
      <c r="F889" s="108"/>
      <c r="G889" s="108"/>
      <c r="H889" s="108"/>
      <c r="I889" s="108"/>
      <c r="J889" s="108"/>
      <c r="K889" s="108"/>
      <c r="L889" s="108"/>
      <c r="M889" s="108"/>
      <c r="N889" s="108"/>
      <c r="O889" s="12"/>
      <c r="P889" s="12"/>
      <c r="Q889" s="12"/>
      <c r="R889" s="12"/>
      <c r="S889" s="12"/>
      <c r="T889" s="12"/>
      <c r="U889" s="12"/>
      <c r="V889" s="12"/>
      <c r="W889" s="15"/>
      <c r="X889" s="14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2"/>
      <c r="AM889" s="12"/>
      <c r="AN889" s="12"/>
      <c r="AO889" s="12"/>
      <c r="AP889" s="12"/>
      <c r="AQ889" s="12"/>
      <c r="AR889" s="12"/>
      <c r="AS889" s="12"/>
      <c r="AT889" s="15"/>
    </row>
    <row r="890" spans="1:46" s="13" customFormat="1" ht="8.1" customHeight="1" x14ac:dyDescent="0.2">
      <c r="A890" s="14"/>
      <c r="B890" s="108"/>
      <c r="C890" s="108"/>
      <c r="D890" s="108"/>
      <c r="E890" s="108"/>
      <c r="F890" s="108"/>
      <c r="G890" s="108"/>
      <c r="H890" s="108"/>
      <c r="I890" s="108"/>
      <c r="J890" s="108"/>
      <c r="K890" s="108"/>
      <c r="L890" s="108"/>
      <c r="M890" s="108"/>
      <c r="N890" s="108"/>
      <c r="O890" s="12"/>
      <c r="P890" s="12"/>
      <c r="Q890" s="12"/>
      <c r="R890" s="12"/>
      <c r="S890" s="12"/>
      <c r="T890" s="12"/>
      <c r="U890" s="12"/>
      <c r="V890" s="12"/>
      <c r="W890" s="15"/>
      <c r="X890" s="14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2"/>
      <c r="AM890" s="12"/>
      <c r="AN890" s="12"/>
      <c r="AO890" s="12"/>
      <c r="AP890" s="12"/>
      <c r="AQ890" s="12"/>
      <c r="AR890" s="12"/>
      <c r="AS890" s="12"/>
      <c r="AT890" s="15"/>
    </row>
    <row r="891" spans="1:46" s="13" customFormat="1" ht="8.1" customHeight="1" x14ac:dyDescent="0.2">
      <c r="A891" s="14"/>
      <c r="B891" s="108"/>
      <c r="C891" s="108"/>
      <c r="D891" s="108"/>
      <c r="E891" s="108"/>
      <c r="F891" s="108"/>
      <c r="G891" s="108"/>
      <c r="H891" s="108"/>
      <c r="I891" s="108"/>
      <c r="J891" s="108"/>
      <c r="K891" s="108"/>
      <c r="L891" s="108"/>
      <c r="M891" s="108"/>
      <c r="N891" s="108"/>
      <c r="O891" s="12"/>
      <c r="P891" s="12"/>
      <c r="Q891" s="12"/>
      <c r="R891" s="12"/>
      <c r="S891" s="12"/>
      <c r="T891" s="12"/>
      <c r="U891" s="12"/>
      <c r="V891" s="12"/>
      <c r="W891" s="15"/>
      <c r="X891" s="14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2"/>
      <c r="AM891" s="12"/>
      <c r="AN891" s="12"/>
      <c r="AO891" s="12"/>
      <c r="AP891" s="12"/>
      <c r="AQ891" s="12"/>
      <c r="AR891" s="12"/>
      <c r="AS891" s="12"/>
      <c r="AT891" s="15"/>
    </row>
    <row r="892" spans="1:46" s="13" customFormat="1" ht="9.9499999999999993" customHeight="1" x14ac:dyDescent="0.2">
      <c r="A892" s="14"/>
      <c r="B892" s="98" t="s">
        <v>498</v>
      </c>
      <c r="C892" s="98"/>
      <c r="D892" s="98"/>
      <c r="E892" s="98"/>
      <c r="F892" s="98"/>
      <c r="G892" s="98"/>
      <c r="H892" s="98"/>
      <c r="I892" s="98"/>
      <c r="J892" s="98"/>
      <c r="K892" s="98"/>
      <c r="L892" s="98"/>
      <c r="M892" s="98"/>
      <c r="N892" s="99"/>
      <c r="O892" s="12"/>
      <c r="P892" s="12"/>
      <c r="Q892" s="12"/>
      <c r="R892" s="12"/>
      <c r="S892" s="12"/>
      <c r="T892" s="12"/>
      <c r="U892" s="12"/>
      <c r="V892" s="12"/>
      <c r="W892" s="15"/>
      <c r="X892" s="14"/>
      <c r="Y892" s="98" t="s">
        <v>500</v>
      </c>
      <c r="Z892" s="98"/>
      <c r="AA892" s="98"/>
      <c r="AB892" s="98"/>
      <c r="AC892" s="98"/>
      <c r="AD892" s="98"/>
      <c r="AE892" s="98"/>
      <c r="AF892" s="98"/>
      <c r="AG892" s="98"/>
      <c r="AH892" s="98"/>
      <c r="AI892" s="98"/>
      <c r="AJ892" s="98"/>
      <c r="AK892" s="99"/>
      <c r="AL892" s="12"/>
      <c r="AM892" s="12"/>
      <c r="AN892" s="12"/>
      <c r="AO892" s="12"/>
      <c r="AP892" s="12"/>
      <c r="AQ892" s="12"/>
      <c r="AR892" s="12"/>
      <c r="AS892" s="12"/>
      <c r="AT892" s="15"/>
    </row>
    <row r="893" spans="1:46" s="13" customFormat="1" ht="8.1" customHeight="1" x14ac:dyDescent="0.2">
      <c r="A893" s="14"/>
      <c r="B893" s="98"/>
      <c r="C893" s="98"/>
      <c r="D893" s="98"/>
      <c r="E893" s="98"/>
      <c r="F893" s="98"/>
      <c r="G893" s="98"/>
      <c r="H893" s="98"/>
      <c r="I893" s="98"/>
      <c r="J893" s="98"/>
      <c r="K893" s="98"/>
      <c r="L893" s="98"/>
      <c r="M893" s="98"/>
      <c r="N893" s="99"/>
      <c r="O893" s="12"/>
      <c r="P893" s="12"/>
      <c r="Q893" s="12"/>
      <c r="R893" s="12"/>
      <c r="S893" s="12"/>
      <c r="T893" s="12"/>
      <c r="U893" s="12"/>
      <c r="V893" s="12"/>
      <c r="W893" s="15"/>
      <c r="X893" s="14"/>
      <c r="Y893" s="98"/>
      <c r="Z893" s="98"/>
      <c r="AA893" s="98"/>
      <c r="AB893" s="98"/>
      <c r="AC893" s="98"/>
      <c r="AD893" s="98"/>
      <c r="AE893" s="98"/>
      <c r="AF893" s="98"/>
      <c r="AG893" s="98"/>
      <c r="AH893" s="98"/>
      <c r="AI893" s="98"/>
      <c r="AJ893" s="98"/>
      <c r="AK893" s="99"/>
      <c r="AL893" s="12"/>
      <c r="AM893" s="12"/>
      <c r="AN893" s="12"/>
      <c r="AO893" s="12"/>
      <c r="AP893" s="12"/>
      <c r="AQ893" s="12"/>
      <c r="AR893" s="12"/>
      <c r="AS893" s="12"/>
      <c r="AT893" s="15"/>
    </row>
    <row r="894" spans="1:46" s="13" customFormat="1" ht="8.1" customHeight="1" x14ac:dyDescent="0.2">
      <c r="A894" s="14"/>
      <c r="B894" s="98" t="s">
        <v>337</v>
      </c>
      <c r="C894" s="98"/>
      <c r="D894" s="98"/>
      <c r="E894" s="98"/>
      <c r="F894" s="98"/>
      <c r="G894" s="98"/>
      <c r="H894" s="98"/>
      <c r="I894" s="98"/>
      <c r="J894" s="98"/>
      <c r="K894" s="98"/>
      <c r="L894" s="98"/>
      <c r="M894" s="98"/>
      <c r="N894" s="99"/>
      <c r="O894" s="12"/>
      <c r="P894" s="12"/>
      <c r="Q894" s="12"/>
      <c r="R894" s="12"/>
      <c r="S894" s="12"/>
      <c r="T894" s="12"/>
      <c r="U894" s="12"/>
      <c r="V894" s="12"/>
      <c r="W894" s="15"/>
      <c r="X894" s="14"/>
      <c r="Y894" s="98" t="s">
        <v>337</v>
      </c>
      <c r="Z894" s="98"/>
      <c r="AA894" s="98"/>
      <c r="AB894" s="98"/>
      <c r="AC894" s="98"/>
      <c r="AD894" s="98"/>
      <c r="AE894" s="98"/>
      <c r="AF894" s="98"/>
      <c r="AG894" s="98"/>
      <c r="AH894" s="98"/>
      <c r="AI894" s="98"/>
      <c r="AJ894" s="98"/>
      <c r="AK894" s="99"/>
      <c r="AL894" s="12"/>
      <c r="AM894" s="12"/>
      <c r="AN894" s="12"/>
      <c r="AO894" s="12"/>
      <c r="AP894" s="12"/>
      <c r="AQ894" s="12"/>
      <c r="AR894" s="12"/>
      <c r="AS894" s="12"/>
      <c r="AT894" s="15"/>
    </row>
    <row r="895" spans="1:46" s="13" customFormat="1" ht="9.9499999999999993" customHeight="1" x14ac:dyDescent="0.2">
      <c r="A895" s="14"/>
      <c r="B895" s="98"/>
      <c r="C895" s="98"/>
      <c r="D895" s="98"/>
      <c r="E895" s="98"/>
      <c r="F895" s="98"/>
      <c r="G895" s="98"/>
      <c r="H895" s="98"/>
      <c r="I895" s="98"/>
      <c r="J895" s="98"/>
      <c r="K895" s="98"/>
      <c r="L895" s="98"/>
      <c r="M895" s="98"/>
      <c r="N895" s="99"/>
      <c r="O895" s="12"/>
      <c r="P895" s="12"/>
      <c r="Q895" s="12"/>
      <c r="R895" s="12"/>
      <c r="S895" s="12"/>
      <c r="T895" s="12"/>
      <c r="U895" s="12"/>
      <c r="V895" s="12"/>
      <c r="W895" s="15"/>
      <c r="X895" s="14"/>
      <c r="Y895" s="98"/>
      <c r="Z895" s="98"/>
      <c r="AA895" s="98"/>
      <c r="AB895" s="98"/>
      <c r="AC895" s="98"/>
      <c r="AD895" s="98"/>
      <c r="AE895" s="98"/>
      <c r="AF895" s="98"/>
      <c r="AG895" s="98"/>
      <c r="AH895" s="98"/>
      <c r="AI895" s="98"/>
      <c r="AJ895" s="98"/>
      <c r="AK895" s="99"/>
      <c r="AL895" s="12"/>
      <c r="AM895" s="12"/>
      <c r="AN895" s="12"/>
      <c r="AO895" s="12"/>
      <c r="AP895" s="12"/>
      <c r="AQ895" s="12"/>
      <c r="AR895" s="12"/>
      <c r="AS895" s="12"/>
      <c r="AT895" s="15"/>
    </row>
    <row r="896" spans="1:46" s="13" customFormat="1" ht="8.1" customHeight="1" x14ac:dyDescent="0.2">
      <c r="A896" s="14"/>
      <c r="B896" s="98" t="s">
        <v>499</v>
      </c>
      <c r="C896" s="98"/>
      <c r="D896" s="98"/>
      <c r="E896" s="98"/>
      <c r="F896" s="98"/>
      <c r="G896" s="98"/>
      <c r="H896" s="98"/>
      <c r="I896" s="98"/>
      <c r="J896" s="98"/>
      <c r="K896" s="98"/>
      <c r="L896" s="98"/>
      <c r="M896" s="98"/>
      <c r="N896" s="99"/>
      <c r="O896" s="12"/>
      <c r="P896" s="12"/>
      <c r="Q896" s="12"/>
      <c r="R896" s="12"/>
      <c r="S896" s="12"/>
      <c r="T896" s="12"/>
      <c r="U896" s="12"/>
      <c r="V896" s="12"/>
      <c r="W896" s="15"/>
      <c r="X896" s="14"/>
      <c r="Y896" s="98" t="s">
        <v>501</v>
      </c>
      <c r="Z896" s="98"/>
      <c r="AA896" s="98"/>
      <c r="AB896" s="98"/>
      <c r="AC896" s="98"/>
      <c r="AD896" s="98"/>
      <c r="AE896" s="98"/>
      <c r="AF896" s="98"/>
      <c r="AG896" s="98"/>
      <c r="AH896" s="98"/>
      <c r="AI896" s="98"/>
      <c r="AJ896" s="98"/>
      <c r="AK896" s="99"/>
      <c r="AL896" s="12"/>
      <c r="AM896" s="12"/>
      <c r="AN896" s="12"/>
      <c r="AO896" s="12"/>
      <c r="AP896" s="12"/>
      <c r="AQ896" s="12"/>
      <c r="AR896" s="12"/>
      <c r="AS896" s="12"/>
      <c r="AT896" s="15"/>
    </row>
    <row r="897" spans="1:46" s="13" customFormat="1" ht="8.1" customHeight="1" x14ac:dyDescent="0.2">
      <c r="A897" s="14"/>
      <c r="B897" s="98"/>
      <c r="C897" s="98"/>
      <c r="D897" s="98"/>
      <c r="E897" s="98"/>
      <c r="F897" s="98"/>
      <c r="G897" s="98"/>
      <c r="H897" s="98"/>
      <c r="I897" s="98"/>
      <c r="J897" s="98"/>
      <c r="K897" s="98"/>
      <c r="L897" s="98"/>
      <c r="M897" s="98"/>
      <c r="N897" s="99"/>
      <c r="O897" s="12"/>
      <c r="P897" s="12"/>
      <c r="Q897" s="12"/>
      <c r="R897" s="12"/>
      <c r="S897" s="12"/>
      <c r="T897" s="12"/>
      <c r="U897" s="12"/>
      <c r="V897" s="12"/>
      <c r="W897" s="15"/>
      <c r="X897" s="14"/>
      <c r="Y897" s="98"/>
      <c r="Z897" s="98"/>
      <c r="AA897" s="98"/>
      <c r="AB897" s="98"/>
      <c r="AC897" s="98"/>
      <c r="AD897" s="98"/>
      <c r="AE897" s="98"/>
      <c r="AF897" s="98"/>
      <c r="AG897" s="98"/>
      <c r="AH897" s="98"/>
      <c r="AI897" s="98"/>
      <c r="AJ897" s="98"/>
      <c r="AK897" s="99"/>
      <c r="AL897" s="12"/>
      <c r="AM897" s="12"/>
      <c r="AN897" s="12"/>
      <c r="AO897" s="12"/>
      <c r="AP897" s="12"/>
      <c r="AQ897" s="12"/>
      <c r="AR897" s="12"/>
      <c r="AS897" s="12"/>
      <c r="AT897" s="15"/>
    </row>
    <row r="898" spans="1:46" s="13" customFormat="1" ht="9.75" customHeight="1" x14ac:dyDescent="0.2">
      <c r="A898" s="14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5"/>
      <c r="X898" s="14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5"/>
    </row>
    <row r="899" spans="1:46" s="13" customFormat="1" ht="8.1" customHeight="1" x14ac:dyDescent="0.2">
      <c r="A899" s="14"/>
      <c r="B899" s="100" t="s">
        <v>329</v>
      </c>
      <c r="C899" s="100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  <c r="N899" s="101"/>
      <c r="O899" s="12"/>
      <c r="P899" s="12"/>
      <c r="Q899" s="12"/>
      <c r="R899" s="12"/>
      <c r="S899" s="12"/>
      <c r="T899" s="12"/>
      <c r="U899" s="12"/>
      <c r="V899" s="12"/>
      <c r="W899" s="15"/>
      <c r="X899" s="14"/>
      <c r="Y899" s="100" t="s">
        <v>330</v>
      </c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1"/>
      <c r="AL899" s="12"/>
      <c r="AM899" s="12"/>
      <c r="AN899" s="12"/>
      <c r="AO899" s="12"/>
      <c r="AP899" s="12"/>
      <c r="AQ899" s="12"/>
      <c r="AR899" s="12"/>
      <c r="AS899" s="12"/>
      <c r="AT899" s="15"/>
    </row>
    <row r="900" spans="1:46" s="13" customFormat="1" ht="9.9499999999999993" customHeight="1" x14ac:dyDescent="0.2">
      <c r="A900" s="14"/>
      <c r="B900" s="100"/>
      <c r="C900" s="100"/>
      <c r="D900" s="100"/>
      <c r="E900" s="100"/>
      <c r="F900" s="100"/>
      <c r="G900" s="100"/>
      <c r="H900" s="100"/>
      <c r="I900" s="100"/>
      <c r="J900" s="100"/>
      <c r="K900" s="100"/>
      <c r="L900" s="100"/>
      <c r="M900" s="100"/>
      <c r="N900" s="101"/>
      <c r="O900" s="12"/>
      <c r="P900" s="12"/>
      <c r="Q900" s="12"/>
      <c r="R900" s="12"/>
      <c r="S900" s="12"/>
      <c r="T900" s="12"/>
      <c r="U900" s="12"/>
      <c r="V900" s="12"/>
      <c r="W900" s="15"/>
      <c r="X900" s="14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1"/>
      <c r="AL900" s="12"/>
      <c r="AM900" s="12"/>
      <c r="AN900" s="12"/>
      <c r="AO900" s="12"/>
      <c r="AP900" s="12"/>
      <c r="AQ900" s="12"/>
      <c r="AR900" s="12"/>
      <c r="AS900" s="12"/>
      <c r="AT900" s="15"/>
    </row>
    <row r="901" spans="1:46" s="13" customFormat="1" ht="9.9499999999999993" customHeight="1" x14ac:dyDescent="0.2">
      <c r="A901" s="14"/>
      <c r="B901" s="100"/>
      <c r="C901" s="100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  <c r="N901" s="101"/>
      <c r="O901" s="12"/>
      <c r="P901" s="12"/>
      <c r="Q901" s="12"/>
      <c r="R901" s="12"/>
      <c r="S901" s="12"/>
      <c r="T901" s="12"/>
      <c r="U901" s="12"/>
      <c r="V901" s="12"/>
      <c r="W901" s="15"/>
      <c r="X901" s="14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1"/>
      <c r="AL901" s="12"/>
      <c r="AM901" s="12"/>
      <c r="AN901" s="12"/>
      <c r="AO901" s="12"/>
      <c r="AP901" s="12"/>
      <c r="AQ901" s="12"/>
      <c r="AR901" s="12"/>
      <c r="AS901" s="12"/>
      <c r="AT901" s="15"/>
    </row>
    <row r="902" spans="1:46" s="13" customFormat="1" ht="9.9499999999999993" customHeight="1" x14ac:dyDescent="0.2">
      <c r="A902" s="14"/>
      <c r="B902" s="100"/>
      <c r="C902" s="100"/>
      <c r="D902" s="100"/>
      <c r="E902" s="100"/>
      <c r="F902" s="100"/>
      <c r="G902" s="100"/>
      <c r="H902" s="100"/>
      <c r="I902" s="100"/>
      <c r="J902" s="100"/>
      <c r="K902" s="100"/>
      <c r="L902" s="100"/>
      <c r="M902" s="100"/>
      <c r="N902" s="101"/>
      <c r="O902" s="12"/>
      <c r="P902" s="12"/>
      <c r="Q902" s="12"/>
      <c r="R902" s="12"/>
      <c r="S902" s="12"/>
      <c r="T902" s="12"/>
      <c r="U902" s="12"/>
      <c r="V902" s="12"/>
      <c r="W902" s="15"/>
      <c r="X902" s="14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1"/>
      <c r="AL902" s="12"/>
      <c r="AM902" s="12"/>
      <c r="AN902" s="12"/>
      <c r="AO902" s="12"/>
      <c r="AP902" s="12"/>
      <c r="AQ902" s="12"/>
      <c r="AR902" s="12"/>
      <c r="AS902" s="12"/>
      <c r="AT902" s="15"/>
    </row>
    <row r="903" spans="1:46" s="13" customFormat="1" ht="6" customHeight="1" x14ac:dyDescent="0.2">
      <c r="A903" s="16"/>
      <c r="B903" s="102"/>
      <c r="C903" s="102"/>
      <c r="D903" s="102"/>
      <c r="E903" s="102"/>
      <c r="F903" s="102"/>
      <c r="G903" s="102"/>
      <c r="H903" s="102"/>
      <c r="I903" s="102"/>
      <c r="J903" s="102"/>
      <c r="K903" s="102"/>
      <c r="L903" s="102"/>
      <c r="M903" s="102"/>
      <c r="N903" s="102"/>
      <c r="O903" s="17"/>
      <c r="P903" s="17"/>
      <c r="Q903" s="17"/>
      <c r="R903" s="17"/>
      <c r="S903" s="17"/>
      <c r="T903" s="17"/>
      <c r="U903" s="17"/>
      <c r="V903" s="17"/>
      <c r="W903" s="18"/>
      <c r="X903" s="16"/>
      <c r="Y903" s="102"/>
      <c r="Z903" s="102"/>
      <c r="AA903" s="102"/>
      <c r="AB903" s="102"/>
      <c r="AC903" s="102"/>
      <c r="AD903" s="102"/>
      <c r="AE903" s="102"/>
      <c r="AF903" s="102"/>
      <c r="AG903" s="102"/>
      <c r="AH903" s="102"/>
      <c r="AI903" s="102"/>
      <c r="AJ903" s="102"/>
      <c r="AK903" s="102"/>
      <c r="AL903" s="17"/>
      <c r="AM903" s="17"/>
      <c r="AN903" s="17"/>
      <c r="AO903" s="17"/>
      <c r="AP903" s="17"/>
      <c r="AQ903" s="17"/>
      <c r="AR903" s="17"/>
      <c r="AS903" s="17"/>
      <c r="AT903" s="18"/>
    </row>
    <row r="904" spans="1:46" s="12" customFormat="1" ht="6.75" customHeight="1" x14ac:dyDescent="0.2">
      <c r="A904" s="9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1"/>
      <c r="X904" s="9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1"/>
    </row>
    <row r="905" spans="1:46" s="13" customFormat="1" ht="12.75" customHeight="1" x14ac:dyDescent="0.2">
      <c r="A90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905" s="104"/>
      <c r="C905" s="104"/>
      <c r="D905" s="104"/>
      <c r="E905" s="104"/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04"/>
      <c r="Q905" s="104"/>
      <c r="R905" s="104"/>
      <c r="S905" s="104"/>
      <c r="T905" s="104"/>
      <c r="U905" s="104"/>
      <c r="V905" s="104"/>
      <c r="W905" s="105"/>
      <c r="X90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905" s="104"/>
      <c r="Z905" s="104"/>
      <c r="AA905" s="104"/>
      <c r="AB905" s="104"/>
      <c r="AC905" s="104"/>
      <c r="AD905" s="104"/>
      <c r="AE905" s="104"/>
      <c r="AF905" s="104"/>
      <c r="AG905" s="104"/>
      <c r="AH905" s="104"/>
      <c r="AI905" s="104"/>
      <c r="AJ905" s="104"/>
      <c r="AK905" s="104"/>
      <c r="AL905" s="104"/>
      <c r="AM905" s="104"/>
      <c r="AN905" s="104"/>
      <c r="AO905" s="104"/>
      <c r="AP905" s="104"/>
      <c r="AQ905" s="104"/>
      <c r="AR905" s="104"/>
      <c r="AS905" s="104"/>
      <c r="AT905" s="105"/>
    </row>
    <row r="906" spans="1:46" s="13" customFormat="1" ht="12.75" customHeight="1" x14ac:dyDescent="0.2">
      <c r="A906" s="106"/>
      <c r="B906" s="104"/>
      <c r="C906" s="104"/>
      <c r="D906" s="104"/>
      <c r="E906" s="104"/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04"/>
      <c r="Q906" s="104"/>
      <c r="R906" s="104"/>
      <c r="S906" s="104"/>
      <c r="T906" s="104"/>
      <c r="U906" s="104"/>
      <c r="V906" s="104"/>
      <c r="W906" s="105"/>
      <c r="X906" s="106"/>
      <c r="Y906" s="104"/>
      <c r="Z906" s="104"/>
      <c r="AA906" s="104"/>
      <c r="AB906" s="104"/>
      <c r="AC906" s="104"/>
      <c r="AD906" s="104"/>
      <c r="AE906" s="104"/>
      <c r="AF906" s="104"/>
      <c r="AG906" s="104"/>
      <c r="AH906" s="104"/>
      <c r="AI906" s="104"/>
      <c r="AJ906" s="104"/>
      <c r="AK906" s="104"/>
      <c r="AL906" s="104"/>
      <c r="AM906" s="104"/>
      <c r="AN906" s="104"/>
      <c r="AO906" s="104"/>
      <c r="AP906" s="104"/>
      <c r="AQ906" s="104"/>
      <c r="AR906" s="104"/>
      <c r="AS906" s="104"/>
      <c r="AT906" s="105"/>
    </row>
    <row r="907" spans="1:46" s="13" customFormat="1" ht="6" customHeight="1" x14ac:dyDescent="0.2">
      <c r="A907" s="14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5"/>
      <c r="X907" s="14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 s="12"/>
      <c r="AT907" s="15"/>
    </row>
    <row r="908" spans="1:46" s="13" customFormat="1" ht="9.9499999999999993" customHeight="1" x14ac:dyDescent="0.2">
      <c r="A908" s="14"/>
      <c r="B908" s="107" t="str">
        <f>"ИНН "&amp;INN&amp;", БИК "&amp;BIC&amp;", Р/С "&amp;PersonalAcc</f>
        <v>ИНН 7453197647, БИК 047501001, Р/С 40101810400000010801</v>
      </c>
      <c r="C908" s="107"/>
      <c r="D908" s="107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28"/>
      <c r="P908" s="28"/>
      <c r="Q908" s="28"/>
      <c r="R908" s="28"/>
      <c r="S908" s="28"/>
      <c r="T908" s="28"/>
      <c r="U908" s="28"/>
      <c r="V908" s="28"/>
      <c r="W908" s="15"/>
      <c r="X908" s="14"/>
      <c r="Y908" s="107" t="str">
        <f>"ИНН "&amp;INN&amp;", БИК "&amp;BIC&amp;", Р/С "&amp;PersonalAcc</f>
        <v>ИНН 7453197647, БИК 047501001, Р/С 40101810400000010801</v>
      </c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28"/>
      <c r="AM908" s="28"/>
      <c r="AN908" s="28"/>
      <c r="AO908" s="28"/>
      <c r="AP908" s="28"/>
      <c r="AQ908" s="28"/>
      <c r="AR908" s="28"/>
      <c r="AS908" s="28"/>
      <c r="AT908" s="15"/>
    </row>
    <row r="909" spans="1:46" s="13" customFormat="1" ht="9.9499999999999993" customHeight="1" x14ac:dyDescent="0.2">
      <c r="A909" s="14"/>
      <c r="B909" s="107"/>
      <c r="C909" s="107"/>
      <c r="D909" s="107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28"/>
      <c r="P909" s="28"/>
      <c r="Q909" s="28"/>
      <c r="R909" s="28"/>
      <c r="S909" s="28"/>
      <c r="T909" s="28"/>
      <c r="U909" s="28"/>
      <c r="V909" s="28"/>
      <c r="W909" s="15"/>
      <c r="X909" s="14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28"/>
      <c r="AM909" s="28"/>
      <c r="AN909" s="28"/>
      <c r="AO909" s="28"/>
      <c r="AP909" s="28"/>
      <c r="AQ909" s="28"/>
      <c r="AR909" s="28"/>
      <c r="AS909" s="28"/>
      <c r="AT909" s="15"/>
    </row>
    <row r="910" spans="1:46" s="13" customFormat="1" ht="6" customHeight="1" x14ac:dyDescent="0.2">
      <c r="A910" s="14"/>
      <c r="B910" s="107"/>
      <c r="C910" s="107"/>
      <c r="D910" s="107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2"/>
      <c r="P910" s="12"/>
      <c r="Q910" s="12"/>
      <c r="R910" s="12"/>
      <c r="S910" s="12"/>
      <c r="T910" s="12"/>
      <c r="U910" s="12"/>
      <c r="V910" s="12"/>
      <c r="W910" s="15"/>
      <c r="X910" s="14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2"/>
      <c r="AM910" s="12"/>
      <c r="AN910" s="12"/>
      <c r="AO910" s="12"/>
      <c r="AP910" s="12"/>
      <c r="AQ910" s="12"/>
      <c r="AR910" s="12"/>
      <c r="AS910" s="12"/>
      <c r="AT910" s="15"/>
    </row>
    <row r="911" spans="1:46" s="13" customFormat="1" ht="8.1" customHeight="1" x14ac:dyDescent="0.2">
      <c r="A911" s="14"/>
      <c r="B911" s="107"/>
      <c r="C911" s="107"/>
      <c r="D911" s="107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2"/>
      <c r="P911" s="12"/>
      <c r="Q911" s="12"/>
      <c r="R911" s="12"/>
      <c r="S911" s="12"/>
      <c r="T911" s="12"/>
      <c r="U911" s="12"/>
      <c r="V911" s="12"/>
      <c r="W911" s="15"/>
      <c r="X911" s="14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2"/>
      <c r="AM911" s="12"/>
      <c r="AN911" s="12"/>
      <c r="AO911" s="12"/>
      <c r="AP911" s="12"/>
      <c r="AQ911" s="12"/>
      <c r="AR911" s="12"/>
      <c r="AS911" s="12"/>
      <c r="AT911" s="15"/>
    </row>
    <row r="912" spans="1:46" s="13" customFormat="1" ht="8.1" customHeight="1" x14ac:dyDescent="0.2">
      <c r="A912" s="14"/>
      <c r="B912" s="107"/>
      <c r="C912" s="107"/>
      <c r="D912" s="107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2"/>
      <c r="P912" s="12"/>
      <c r="Q912" s="12"/>
      <c r="R912" s="12"/>
      <c r="S912" s="12"/>
      <c r="T912" s="12"/>
      <c r="U912" s="12"/>
      <c r="V912" s="12"/>
      <c r="W912" s="15"/>
      <c r="X912" s="14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2"/>
      <c r="AM912" s="12"/>
      <c r="AN912" s="12"/>
      <c r="AO912" s="12"/>
      <c r="AP912" s="12"/>
      <c r="AQ912" s="12"/>
      <c r="AR912" s="12"/>
      <c r="AS912" s="12"/>
      <c r="AT912" s="15"/>
    </row>
    <row r="913" spans="1:46" s="13" customFormat="1" ht="9.9499999999999993" customHeight="1" x14ac:dyDescent="0.2">
      <c r="A913" s="14"/>
      <c r="B913" s="98" t="s">
        <v>502</v>
      </c>
      <c r="C913" s="98"/>
      <c r="D913" s="98"/>
      <c r="E913" s="98"/>
      <c r="F913" s="98"/>
      <c r="G913" s="98"/>
      <c r="H913" s="98"/>
      <c r="I913" s="98"/>
      <c r="J913" s="98"/>
      <c r="K913" s="98"/>
      <c r="L913" s="98"/>
      <c r="M913" s="98"/>
      <c r="N913" s="99"/>
      <c r="O913" s="12"/>
      <c r="P913" s="12"/>
      <c r="Q913" s="12"/>
      <c r="R913" s="12"/>
      <c r="S913" s="12"/>
      <c r="T913" s="12"/>
      <c r="U913" s="12"/>
      <c r="V913" s="12"/>
      <c r="W913" s="15"/>
      <c r="X913" s="14"/>
      <c r="Y913" s="98" t="s">
        <v>504</v>
      </c>
      <c r="Z913" s="98"/>
      <c r="AA913" s="98"/>
      <c r="AB913" s="98"/>
      <c r="AC913" s="98"/>
      <c r="AD913" s="98"/>
      <c r="AE913" s="98"/>
      <c r="AF913" s="98"/>
      <c r="AG913" s="98"/>
      <c r="AH913" s="98"/>
      <c r="AI913" s="98"/>
      <c r="AJ913" s="98"/>
      <c r="AK913" s="99"/>
      <c r="AL913" s="12"/>
      <c r="AM913" s="12"/>
      <c r="AN913" s="12"/>
      <c r="AO913" s="12"/>
      <c r="AP913" s="12"/>
      <c r="AQ913" s="12"/>
      <c r="AR913" s="12"/>
      <c r="AS913" s="12"/>
      <c r="AT913" s="15"/>
    </row>
    <row r="914" spans="1:46" s="13" customFormat="1" ht="8.1" customHeight="1" x14ac:dyDescent="0.2">
      <c r="A914" s="14"/>
      <c r="B914" s="98"/>
      <c r="C914" s="98"/>
      <c r="D914" s="98"/>
      <c r="E914" s="98"/>
      <c r="F914" s="98"/>
      <c r="G914" s="98"/>
      <c r="H914" s="98"/>
      <c r="I914" s="98"/>
      <c r="J914" s="98"/>
      <c r="K914" s="98"/>
      <c r="L914" s="98"/>
      <c r="M914" s="98"/>
      <c r="N914" s="99"/>
      <c r="O914" s="12"/>
      <c r="P914" s="12"/>
      <c r="Q914" s="12"/>
      <c r="R914" s="12"/>
      <c r="S914" s="12"/>
      <c r="T914" s="12"/>
      <c r="U914" s="12"/>
      <c r="V914" s="12"/>
      <c r="W914" s="15"/>
      <c r="X914" s="14"/>
      <c r="Y914" s="98"/>
      <c r="Z914" s="98"/>
      <c r="AA914" s="98"/>
      <c r="AB914" s="98"/>
      <c r="AC914" s="98"/>
      <c r="AD914" s="98"/>
      <c r="AE914" s="98"/>
      <c r="AF914" s="98"/>
      <c r="AG914" s="98"/>
      <c r="AH914" s="98"/>
      <c r="AI914" s="98"/>
      <c r="AJ914" s="98"/>
      <c r="AK914" s="99"/>
      <c r="AL914" s="12"/>
      <c r="AM914" s="12"/>
      <c r="AN914" s="12"/>
      <c r="AO914" s="12"/>
      <c r="AP914" s="12"/>
      <c r="AQ914" s="12"/>
      <c r="AR914" s="12"/>
      <c r="AS914" s="12"/>
      <c r="AT914" s="15"/>
    </row>
    <row r="915" spans="1:46" s="13" customFormat="1" ht="8.1" customHeight="1" x14ac:dyDescent="0.2">
      <c r="A915" s="14"/>
      <c r="B915" s="98" t="s">
        <v>337</v>
      </c>
      <c r="C915" s="98"/>
      <c r="D915" s="98"/>
      <c r="E915" s="98"/>
      <c r="F915" s="98"/>
      <c r="G915" s="98"/>
      <c r="H915" s="98"/>
      <c r="I915" s="98"/>
      <c r="J915" s="98"/>
      <c r="K915" s="98"/>
      <c r="L915" s="98"/>
      <c r="M915" s="98"/>
      <c r="N915" s="99"/>
      <c r="O915" s="12"/>
      <c r="P915" s="12"/>
      <c r="Q915" s="12"/>
      <c r="R915" s="12"/>
      <c r="S915" s="12"/>
      <c r="T915" s="12"/>
      <c r="U915" s="12"/>
      <c r="V915" s="12"/>
      <c r="W915" s="15"/>
      <c r="X915" s="14"/>
      <c r="Y915" s="98" t="s">
        <v>337</v>
      </c>
      <c r="Z915" s="98"/>
      <c r="AA915" s="98"/>
      <c r="AB915" s="98"/>
      <c r="AC915" s="98"/>
      <c r="AD915" s="98"/>
      <c r="AE915" s="98"/>
      <c r="AF915" s="98"/>
      <c r="AG915" s="98"/>
      <c r="AH915" s="98"/>
      <c r="AI915" s="98"/>
      <c r="AJ915" s="98"/>
      <c r="AK915" s="99"/>
      <c r="AL915" s="12"/>
      <c r="AM915" s="12"/>
      <c r="AN915" s="12"/>
      <c r="AO915" s="12"/>
      <c r="AP915" s="12"/>
      <c r="AQ915" s="12"/>
      <c r="AR915" s="12"/>
      <c r="AS915" s="12"/>
      <c r="AT915" s="15"/>
    </row>
    <row r="916" spans="1:46" s="13" customFormat="1" ht="9.9499999999999993" customHeight="1" x14ac:dyDescent="0.2">
      <c r="A916" s="14"/>
      <c r="B916" s="98"/>
      <c r="C916" s="98"/>
      <c r="D916" s="98"/>
      <c r="E916" s="98"/>
      <c r="F916" s="98"/>
      <c r="G916" s="98"/>
      <c r="H916" s="98"/>
      <c r="I916" s="98"/>
      <c r="J916" s="98"/>
      <c r="K916" s="98"/>
      <c r="L916" s="98"/>
      <c r="M916" s="98"/>
      <c r="N916" s="99"/>
      <c r="O916" s="12"/>
      <c r="P916" s="12"/>
      <c r="Q916" s="12"/>
      <c r="R916" s="12"/>
      <c r="S916" s="12"/>
      <c r="T916" s="12"/>
      <c r="U916" s="12"/>
      <c r="V916" s="12"/>
      <c r="W916" s="15"/>
      <c r="X916" s="14"/>
      <c r="Y916" s="98"/>
      <c r="Z916" s="98"/>
      <c r="AA916" s="98"/>
      <c r="AB916" s="98"/>
      <c r="AC916" s="98"/>
      <c r="AD916" s="98"/>
      <c r="AE916" s="98"/>
      <c r="AF916" s="98"/>
      <c r="AG916" s="98"/>
      <c r="AH916" s="98"/>
      <c r="AI916" s="98"/>
      <c r="AJ916" s="98"/>
      <c r="AK916" s="99"/>
      <c r="AL916" s="12"/>
      <c r="AM916" s="12"/>
      <c r="AN916" s="12"/>
      <c r="AO916" s="12"/>
      <c r="AP916" s="12"/>
      <c r="AQ916" s="12"/>
      <c r="AR916" s="12"/>
      <c r="AS916" s="12"/>
      <c r="AT916" s="15"/>
    </row>
    <row r="917" spans="1:46" s="13" customFormat="1" ht="8.1" customHeight="1" x14ac:dyDescent="0.2">
      <c r="A917" s="14"/>
      <c r="B917" s="98" t="s">
        <v>503</v>
      </c>
      <c r="C917" s="98"/>
      <c r="D917" s="98"/>
      <c r="E917" s="98"/>
      <c r="F917" s="98"/>
      <c r="G917" s="98"/>
      <c r="H917" s="98"/>
      <c r="I917" s="98"/>
      <c r="J917" s="98"/>
      <c r="K917" s="98"/>
      <c r="L917" s="98"/>
      <c r="M917" s="98"/>
      <c r="N917" s="99"/>
      <c r="O917" s="12"/>
      <c r="P917" s="12"/>
      <c r="Q917" s="12"/>
      <c r="R917" s="12"/>
      <c r="S917" s="12"/>
      <c r="T917" s="12"/>
      <c r="U917" s="12"/>
      <c r="V917" s="12"/>
      <c r="W917" s="15"/>
      <c r="X917" s="14"/>
      <c r="Y917" s="98" t="s">
        <v>505</v>
      </c>
      <c r="Z917" s="98"/>
      <c r="AA917" s="98"/>
      <c r="AB917" s="98"/>
      <c r="AC917" s="98"/>
      <c r="AD917" s="98"/>
      <c r="AE917" s="98"/>
      <c r="AF917" s="98"/>
      <c r="AG917" s="98"/>
      <c r="AH917" s="98"/>
      <c r="AI917" s="98"/>
      <c r="AJ917" s="98"/>
      <c r="AK917" s="99"/>
      <c r="AL917" s="12"/>
      <c r="AM917" s="12"/>
      <c r="AN917" s="12"/>
      <c r="AO917" s="12"/>
      <c r="AP917" s="12"/>
      <c r="AQ917" s="12"/>
      <c r="AR917" s="12"/>
      <c r="AS917" s="12"/>
      <c r="AT917" s="15"/>
    </row>
    <row r="918" spans="1:46" s="13" customFormat="1" ht="8.1" customHeight="1" x14ac:dyDescent="0.2">
      <c r="A918" s="14"/>
      <c r="B918" s="98"/>
      <c r="C918" s="98"/>
      <c r="D918" s="98"/>
      <c r="E918" s="98"/>
      <c r="F918" s="98"/>
      <c r="G918" s="98"/>
      <c r="H918" s="98"/>
      <c r="I918" s="98"/>
      <c r="J918" s="98"/>
      <c r="K918" s="98"/>
      <c r="L918" s="98"/>
      <c r="M918" s="98"/>
      <c r="N918" s="99"/>
      <c r="O918" s="12"/>
      <c r="P918" s="12"/>
      <c r="Q918" s="12"/>
      <c r="R918" s="12"/>
      <c r="S918" s="12"/>
      <c r="T918" s="12"/>
      <c r="U918" s="12"/>
      <c r="V918" s="12"/>
      <c r="W918" s="15"/>
      <c r="X918" s="14"/>
      <c r="Y918" s="98"/>
      <c r="Z918" s="98"/>
      <c r="AA918" s="98"/>
      <c r="AB918" s="98"/>
      <c r="AC918" s="98"/>
      <c r="AD918" s="98"/>
      <c r="AE918" s="98"/>
      <c r="AF918" s="98"/>
      <c r="AG918" s="98"/>
      <c r="AH918" s="98"/>
      <c r="AI918" s="98"/>
      <c r="AJ918" s="98"/>
      <c r="AK918" s="99"/>
      <c r="AL918" s="12"/>
      <c r="AM918" s="12"/>
      <c r="AN918" s="12"/>
      <c r="AO918" s="12"/>
      <c r="AP918" s="12"/>
      <c r="AQ918" s="12"/>
      <c r="AR918" s="12"/>
      <c r="AS918" s="12"/>
      <c r="AT918" s="15"/>
    </row>
    <row r="919" spans="1:46" s="13" customFormat="1" ht="9.9499999999999993" customHeight="1" x14ac:dyDescent="0.2">
      <c r="A919" s="14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5"/>
      <c r="X919" s="14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  <c r="AS919" s="12"/>
      <c r="AT919" s="15"/>
    </row>
    <row r="920" spans="1:46" s="13" customFormat="1" ht="8.1" customHeight="1" x14ac:dyDescent="0.2">
      <c r="A920" s="14"/>
      <c r="B920" s="100" t="s">
        <v>331</v>
      </c>
      <c r="C920" s="100"/>
      <c r="D920" s="100"/>
      <c r="E920" s="100"/>
      <c r="F920" s="100"/>
      <c r="G920" s="100"/>
      <c r="H920" s="100"/>
      <c r="I920" s="100"/>
      <c r="J920" s="100"/>
      <c r="K920" s="100"/>
      <c r="L920" s="100"/>
      <c r="M920" s="100"/>
      <c r="N920" s="101"/>
      <c r="O920" s="12"/>
      <c r="P920" s="12"/>
      <c r="Q920" s="12"/>
      <c r="R920" s="12"/>
      <c r="S920" s="12"/>
      <c r="T920" s="12"/>
      <c r="U920" s="12"/>
      <c r="V920" s="12"/>
      <c r="W920" s="15"/>
      <c r="X920" s="14"/>
      <c r="Y920" s="100" t="s">
        <v>332</v>
      </c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1"/>
      <c r="AL920" s="12"/>
      <c r="AM920" s="12"/>
      <c r="AN920" s="12"/>
      <c r="AO920" s="12"/>
      <c r="AP920" s="12"/>
      <c r="AQ920" s="12"/>
      <c r="AR920" s="12"/>
      <c r="AS920" s="12"/>
      <c r="AT920" s="15"/>
    </row>
    <row r="921" spans="1:46" s="13" customFormat="1" ht="9.9499999999999993" customHeight="1" x14ac:dyDescent="0.2">
      <c r="A921" s="14"/>
      <c r="B921" s="100"/>
      <c r="C921" s="100"/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  <c r="N921" s="101"/>
      <c r="O921" s="12"/>
      <c r="P921" s="12"/>
      <c r="Q921" s="12"/>
      <c r="R921" s="12"/>
      <c r="S921" s="12"/>
      <c r="T921" s="12"/>
      <c r="U921" s="12"/>
      <c r="V921" s="12"/>
      <c r="W921" s="15"/>
      <c r="X921" s="14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1"/>
      <c r="AL921" s="12"/>
      <c r="AM921" s="12"/>
      <c r="AN921" s="12"/>
      <c r="AO921" s="12"/>
      <c r="AP921" s="12"/>
      <c r="AQ921" s="12"/>
      <c r="AR921" s="12"/>
      <c r="AS921" s="12"/>
      <c r="AT921" s="15"/>
    </row>
    <row r="922" spans="1:46" s="13" customFormat="1" ht="9.9499999999999993" customHeight="1" x14ac:dyDescent="0.2">
      <c r="A922" s="14"/>
      <c r="B922" s="100"/>
      <c r="C922" s="100"/>
      <c r="D922" s="100"/>
      <c r="E922" s="100"/>
      <c r="F922" s="100"/>
      <c r="G922" s="100"/>
      <c r="H922" s="100"/>
      <c r="I922" s="100"/>
      <c r="J922" s="100"/>
      <c r="K922" s="100"/>
      <c r="L922" s="100"/>
      <c r="M922" s="100"/>
      <c r="N922" s="101"/>
      <c r="O922" s="12"/>
      <c r="P922" s="12"/>
      <c r="Q922" s="12"/>
      <c r="R922" s="12"/>
      <c r="S922" s="12"/>
      <c r="T922" s="12"/>
      <c r="U922" s="12"/>
      <c r="V922" s="12"/>
      <c r="W922" s="15"/>
      <c r="X922" s="14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1"/>
      <c r="AL922" s="12"/>
      <c r="AM922" s="12"/>
      <c r="AN922" s="12"/>
      <c r="AO922" s="12"/>
      <c r="AP922" s="12"/>
      <c r="AQ922" s="12"/>
      <c r="AR922" s="12"/>
      <c r="AS922" s="12"/>
      <c r="AT922" s="15"/>
    </row>
    <row r="923" spans="1:46" s="13" customFormat="1" ht="9.9499999999999993" customHeight="1" x14ac:dyDescent="0.2">
      <c r="A923" s="14"/>
      <c r="B923" s="100"/>
      <c r="C923" s="100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  <c r="N923" s="101"/>
      <c r="O923" s="12"/>
      <c r="P923" s="12"/>
      <c r="Q923" s="12"/>
      <c r="R923" s="12"/>
      <c r="S923" s="12"/>
      <c r="T923" s="12"/>
      <c r="U923" s="12"/>
      <c r="V923" s="12"/>
      <c r="W923" s="15"/>
      <c r="X923" s="14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1"/>
      <c r="AL923" s="12"/>
      <c r="AM923" s="12"/>
      <c r="AN923" s="12"/>
      <c r="AO923" s="12"/>
      <c r="AP923" s="12"/>
      <c r="AQ923" s="12"/>
      <c r="AR923" s="12"/>
      <c r="AS923" s="12"/>
      <c r="AT923" s="15"/>
    </row>
    <row r="924" spans="1:46" s="13" customFormat="1" ht="6" customHeight="1" x14ac:dyDescent="0.2">
      <c r="A924" s="16"/>
      <c r="B924" s="102"/>
      <c r="C924" s="102"/>
      <c r="D924" s="102"/>
      <c r="E924" s="102"/>
      <c r="F924" s="102"/>
      <c r="G924" s="102"/>
      <c r="H924" s="102"/>
      <c r="I924" s="102"/>
      <c r="J924" s="102"/>
      <c r="K924" s="102"/>
      <c r="L924" s="102"/>
      <c r="M924" s="102"/>
      <c r="N924" s="102"/>
      <c r="O924" s="17"/>
      <c r="P924" s="17"/>
      <c r="Q924" s="17"/>
      <c r="R924" s="17"/>
      <c r="S924" s="17"/>
      <c r="T924" s="17"/>
      <c r="U924" s="17"/>
      <c r="V924" s="17"/>
      <c r="W924" s="18"/>
      <c r="X924" s="16"/>
      <c r="Y924" s="102"/>
      <c r="Z924" s="102"/>
      <c r="AA924" s="102"/>
      <c r="AB924" s="102"/>
      <c r="AC924" s="102"/>
      <c r="AD924" s="102"/>
      <c r="AE924" s="102"/>
      <c r="AF924" s="102"/>
      <c r="AG924" s="102"/>
      <c r="AH924" s="102"/>
      <c r="AI924" s="102"/>
      <c r="AJ924" s="102"/>
      <c r="AK924" s="102"/>
      <c r="AL924" s="17"/>
      <c r="AM924" s="17"/>
      <c r="AN924" s="17"/>
      <c r="AO924" s="17"/>
      <c r="AP924" s="17"/>
      <c r="AQ924" s="17"/>
      <c r="AR924" s="17"/>
      <c r="AS924" s="17"/>
      <c r="AT924" s="18"/>
    </row>
    <row r="925" spans="1:46" s="13" customFormat="1" ht="9.9499999999999993" customHeight="1" x14ac:dyDescent="0.2">
      <c r="A925" s="9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1"/>
      <c r="X925" s="9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1"/>
    </row>
    <row r="926" spans="1:46" s="13" customFormat="1" ht="12.75" customHeight="1" x14ac:dyDescent="0.2">
      <c r="A92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926" s="104"/>
      <c r="C926" s="104"/>
      <c r="D926" s="104"/>
      <c r="E926" s="104"/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04"/>
      <c r="Q926" s="104"/>
      <c r="R926" s="104"/>
      <c r="S926" s="104"/>
      <c r="T926" s="104"/>
      <c r="U926" s="104"/>
      <c r="V926" s="104"/>
      <c r="W926" s="105"/>
      <c r="X92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926" s="104"/>
      <c r="Z926" s="104"/>
      <c r="AA926" s="104"/>
      <c r="AB926" s="104"/>
      <c r="AC926" s="104"/>
      <c r="AD926" s="104"/>
      <c r="AE926" s="104"/>
      <c r="AF926" s="104"/>
      <c r="AG926" s="104"/>
      <c r="AH926" s="104"/>
      <c r="AI926" s="104"/>
      <c r="AJ926" s="104"/>
      <c r="AK926" s="104"/>
      <c r="AL926" s="104"/>
      <c r="AM926" s="104"/>
      <c r="AN926" s="104"/>
      <c r="AO926" s="104"/>
      <c r="AP926" s="104"/>
      <c r="AQ926" s="104"/>
      <c r="AR926" s="104"/>
      <c r="AS926" s="104"/>
      <c r="AT926" s="105"/>
    </row>
    <row r="927" spans="1:46" s="13" customFormat="1" ht="12.75" customHeight="1" x14ac:dyDescent="0.2">
      <c r="A927" s="106"/>
      <c r="B927" s="104"/>
      <c r="C927" s="104"/>
      <c r="D927" s="104"/>
      <c r="E927" s="104"/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04"/>
      <c r="Q927" s="104"/>
      <c r="R927" s="104"/>
      <c r="S927" s="104"/>
      <c r="T927" s="104"/>
      <c r="U927" s="104"/>
      <c r="V927" s="104"/>
      <c r="W927" s="105"/>
      <c r="X927" s="106"/>
      <c r="Y927" s="104"/>
      <c r="Z927" s="104"/>
      <c r="AA927" s="104"/>
      <c r="AB927" s="104"/>
      <c r="AC927" s="104"/>
      <c r="AD927" s="104"/>
      <c r="AE927" s="104"/>
      <c r="AF927" s="104"/>
      <c r="AG927" s="104"/>
      <c r="AH927" s="104"/>
      <c r="AI927" s="104"/>
      <c r="AJ927" s="104"/>
      <c r="AK927" s="104"/>
      <c r="AL927" s="104"/>
      <c r="AM927" s="104"/>
      <c r="AN927" s="104"/>
      <c r="AO927" s="104"/>
      <c r="AP927" s="104"/>
      <c r="AQ927" s="104"/>
      <c r="AR927" s="104"/>
      <c r="AS927" s="104"/>
      <c r="AT927" s="105"/>
    </row>
    <row r="928" spans="1:46" s="13" customFormat="1" ht="6" customHeight="1" x14ac:dyDescent="0.2">
      <c r="A928" s="14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5"/>
      <c r="X928" s="14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5"/>
    </row>
    <row r="929" spans="1:46" s="13" customFormat="1" ht="9.9499999999999993" customHeight="1" x14ac:dyDescent="0.2">
      <c r="A929" s="14"/>
      <c r="B929" s="107" t="str">
        <f>"ИНН "&amp;INN&amp;", БИК "&amp;BIC&amp;", Р/С "&amp;PersonalAcc</f>
        <v>ИНН 7453197647, БИК 047501001, Р/С 40101810400000010801</v>
      </c>
      <c r="C929" s="107"/>
      <c r="D929" s="107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28"/>
      <c r="P929" s="28"/>
      <c r="Q929" s="28"/>
      <c r="R929" s="28"/>
      <c r="S929" s="28"/>
      <c r="T929" s="28"/>
      <c r="U929" s="28"/>
      <c r="V929" s="28"/>
      <c r="W929" s="15"/>
      <c r="X929" s="14"/>
      <c r="Y929" s="107" t="str">
        <f>"ИНН "&amp;INN&amp;", БИК "&amp;BIC&amp;", Р/С "&amp;PersonalAcc</f>
        <v>ИНН 7453197647, БИК 047501001, Р/С 40101810400000010801</v>
      </c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28"/>
      <c r="AM929" s="28"/>
      <c r="AN929" s="28"/>
      <c r="AO929" s="28"/>
      <c r="AP929" s="28"/>
      <c r="AQ929" s="28"/>
      <c r="AR929" s="28"/>
      <c r="AS929" s="28"/>
      <c r="AT929" s="15"/>
    </row>
    <row r="930" spans="1:46" s="13" customFormat="1" ht="9.9499999999999993" customHeight="1" x14ac:dyDescent="0.2">
      <c r="A930" s="14"/>
      <c r="B930" s="107"/>
      <c r="C930" s="107"/>
      <c r="D930" s="107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28"/>
      <c r="P930" s="28"/>
      <c r="Q930" s="28"/>
      <c r="R930" s="28"/>
      <c r="S930" s="28"/>
      <c r="T930" s="28"/>
      <c r="U930" s="28"/>
      <c r="V930" s="28"/>
      <c r="W930" s="15"/>
      <c r="X930" s="14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28"/>
      <c r="AM930" s="28"/>
      <c r="AN930" s="28"/>
      <c r="AO930" s="28"/>
      <c r="AP930" s="28"/>
      <c r="AQ930" s="28"/>
      <c r="AR930" s="28"/>
      <c r="AS930" s="28"/>
      <c r="AT930" s="15"/>
    </row>
    <row r="931" spans="1:46" s="13" customFormat="1" ht="6" customHeight="1" x14ac:dyDescent="0.2">
      <c r="A931" s="14"/>
      <c r="B931" s="107"/>
      <c r="C931" s="107"/>
      <c r="D931" s="107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2"/>
      <c r="P931" s="12"/>
      <c r="Q931" s="12"/>
      <c r="R931" s="12"/>
      <c r="S931" s="12"/>
      <c r="T931" s="12"/>
      <c r="U931" s="12"/>
      <c r="V931" s="12"/>
      <c r="W931" s="15"/>
      <c r="X931" s="14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2"/>
      <c r="AM931" s="12"/>
      <c r="AN931" s="12"/>
      <c r="AO931" s="12"/>
      <c r="AP931" s="12"/>
      <c r="AQ931" s="12"/>
      <c r="AR931" s="12"/>
      <c r="AS931" s="12"/>
      <c r="AT931" s="15"/>
    </row>
    <row r="932" spans="1:46" s="13" customFormat="1" ht="8.1" customHeight="1" x14ac:dyDescent="0.2">
      <c r="A932" s="14"/>
      <c r="B932" s="107"/>
      <c r="C932" s="107"/>
      <c r="D932" s="107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2"/>
      <c r="P932" s="12"/>
      <c r="Q932" s="12"/>
      <c r="R932" s="12"/>
      <c r="S932" s="12"/>
      <c r="T932" s="12"/>
      <c r="U932" s="12"/>
      <c r="V932" s="12"/>
      <c r="W932" s="15"/>
      <c r="X932" s="14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2"/>
      <c r="AM932" s="12"/>
      <c r="AN932" s="12"/>
      <c r="AO932" s="12"/>
      <c r="AP932" s="12"/>
      <c r="AQ932" s="12"/>
      <c r="AR932" s="12"/>
      <c r="AS932" s="12"/>
      <c r="AT932" s="15"/>
    </row>
    <row r="933" spans="1:46" s="13" customFormat="1" ht="8.1" customHeight="1" x14ac:dyDescent="0.2">
      <c r="A933" s="14"/>
      <c r="B933" s="107"/>
      <c r="C933" s="107"/>
      <c r="D933" s="107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2"/>
      <c r="P933" s="12"/>
      <c r="Q933" s="12"/>
      <c r="R933" s="12"/>
      <c r="S933" s="12"/>
      <c r="T933" s="12"/>
      <c r="U933" s="12"/>
      <c r="V933" s="12"/>
      <c r="W933" s="15"/>
      <c r="X933" s="14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2"/>
      <c r="AM933" s="12"/>
      <c r="AN933" s="12"/>
      <c r="AO933" s="12"/>
      <c r="AP933" s="12"/>
      <c r="AQ933" s="12"/>
      <c r="AR933" s="12"/>
      <c r="AS933" s="12"/>
      <c r="AT933" s="15"/>
    </row>
    <row r="934" spans="1:46" s="13" customFormat="1" ht="9.9499999999999993" customHeight="1" x14ac:dyDescent="0.2">
      <c r="A934" s="14"/>
      <c r="B934" s="98" t="s">
        <v>506</v>
      </c>
      <c r="C934" s="98"/>
      <c r="D934" s="98"/>
      <c r="E934" s="98"/>
      <c r="F934" s="98"/>
      <c r="G934" s="98"/>
      <c r="H934" s="98"/>
      <c r="I934" s="98"/>
      <c r="J934" s="98"/>
      <c r="K934" s="98"/>
      <c r="L934" s="98"/>
      <c r="M934" s="98"/>
      <c r="N934" s="99"/>
      <c r="O934" s="12"/>
      <c r="P934" s="12"/>
      <c r="Q934" s="12"/>
      <c r="R934" s="12"/>
      <c r="S934" s="12"/>
      <c r="T934" s="12"/>
      <c r="U934" s="12"/>
      <c r="V934" s="12"/>
      <c r="W934" s="15"/>
      <c r="X934" s="14"/>
      <c r="Y934" s="98" t="s">
        <v>508</v>
      </c>
      <c r="Z934" s="98"/>
      <c r="AA934" s="98"/>
      <c r="AB934" s="98"/>
      <c r="AC934" s="98"/>
      <c r="AD934" s="98"/>
      <c r="AE934" s="98"/>
      <c r="AF934" s="98"/>
      <c r="AG934" s="98"/>
      <c r="AH934" s="98"/>
      <c r="AI934" s="98"/>
      <c r="AJ934" s="98"/>
      <c r="AK934" s="99"/>
      <c r="AL934" s="12"/>
      <c r="AM934" s="12"/>
      <c r="AN934" s="12"/>
      <c r="AO934" s="12"/>
      <c r="AP934" s="12"/>
      <c r="AQ934" s="12"/>
      <c r="AR934" s="12"/>
      <c r="AS934" s="12"/>
      <c r="AT934" s="15"/>
    </row>
    <row r="935" spans="1:46" s="13" customFormat="1" ht="8.1" customHeight="1" x14ac:dyDescent="0.2">
      <c r="A935" s="14"/>
      <c r="B935" s="98"/>
      <c r="C935" s="98"/>
      <c r="D935" s="98"/>
      <c r="E935" s="98"/>
      <c r="F935" s="98"/>
      <c r="G935" s="98"/>
      <c r="H935" s="98"/>
      <c r="I935" s="98"/>
      <c r="J935" s="98"/>
      <c r="K935" s="98"/>
      <c r="L935" s="98"/>
      <c r="M935" s="98"/>
      <c r="N935" s="99"/>
      <c r="O935" s="12"/>
      <c r="P935" s="12"/>
      <c r="Q935" s="12"/>
      <c r="R935" s="12"/>
      <c r="S935" s="12"/>
      <c r="T935" s="12"/>
      <c r="U935" s="12"/>
      <c r="V935" s="12"/>
      <c r="W935" s="15"/>
      <c r="X935" s="14"/>
      <c r="Y935" s="98"/>
      <c r="Z935" s="98"/>
      <c r="AA935" s="98"/>
      <c r="AB935" s="98"/>
      <c r="AC935" s="98"/>
      <c r="AD935" s="98"/>
      <c r="AE935" s="98"/>
      <c r="AF935" s="98"/>
      <c r="AG935" s="98"/>
      <c r="AH935" s="98"/>
      <c r="AI935" s="98"/>
      <c r="AJ935" s="98"/>
      <c r="AK935" s="99"/>
      <c r="AL935" s="12"/>
      <c r="AM935" s="12"/>
      <c r="AN935" s="12"/>
      <c r="AO935" s="12"/>
      <c r="AP935" s="12"/>
      <c r="AQ935" s="12"/>
      <c r="AR935" s="12"/>
      <c r="AS935" s="12"/>
      <c r="AT935" s="15"/>
    </row>
    <row r="936" spans="1:46" s="13" customFormat="1" ht="8.1" customHeight="1" x14ac:dyDescent="0.2">
      <c r="A936" s="14"/>
      <c r="B936" s="98" t="s">
        <v>337</v>
      </c>
      <c r="C936" s="98"/>
      <c r="D936" s="98"/>
      <c r="E936" s="98"/>
      <c r="F936" s="98"/>
      <c r="G936" s="98"/>
      <c r="H936" s="98"/>
      <c r="I936" s="98"/>
      <c r="J936" s="98"/>
      <c r="K936" s="98"/>
      <c r="L936" s="98"/>
      <c r="M936" s="98"/>
      <c r="N936" s="99"/>
      <c r="O936" s="12"/>
      <c r="P936" s="12"/>
      <c r="Q936" s="12"/>
      <c r="R936" s="12"/>
      <c r="S936" s="12"/>
      <c r="T936" s="12"/>
      <c r="U936" s="12"/>
      <c r="V936" s="12"/>
      <c r="W936" s="15"/>
      <c r="X936" s="14"/>
      <c r="Y936" s="98" t="s">
        <v>337</v>
      </c>
      <c r="Z936" s="98"/>
      <c r="AA936" s="98"/>
      <c r="AB936" s="98"/>
      <c r="AC936" s="98"/>
      <c r="AD936" s="98"/>
      <c r="AE936" s="98"/>
      <c r="AF936" s="98"/>
      <c r="AG936" s="98"/>
      <c r="AH936" s="98"/>
      <c r="AI936" s="98"/>
      <c r="AJ936" s="98"/>
      <c r="AK936" s="99"/>
      <c r="AL936" s="12"/>
      <c r="AM936" s="12"/>
      <c r="AN936" s="12"/>
      <c r="AO936" s="12"/>
      <c r="AP936" s="12"/>
      <c r="AQ936" s="12"/>
      <c r="AR936" s="12"/>
      <c r="AS936" s="12"/>
      <c r="AT936" s="15"/>
    </row>
    <row r="937" spans="1:46" s="13" customFormat="1" ht="9.9499999999999993" customHeight="1" x14ac:dyDescent="0.2">
      <c r="A937" s="14"/>
      <c r="B937" s="98"/>
      <c r="C937" s="98"/>
      <c r="D937" s="98"/>
      <c r="E937" s="98"/>
      <c r="F937" s="98"/>
      <c r="G937" s="98"/>
      <c r="H937" s="98"/>
      <c r="I937" s="98"/>
      <c r="J937" s="98"/>
      <c r="K937" s="98"/>
      <c r="L937" s="98"/>
      <c r="M937" s="98"/>
      <c r="N937" s="99"/>
      <c r="O937" s="12"/>
      <c r="P937" s="12"/>
      <c r="Q937" s="12"/>
      <c r="R937" s="12"/>
      <c r="S937" s="12"/>
      <c r="T937" s="12"/>
      <c r="U937" s="12"/>
      <c r="V937" s="12"/>
      <c r="W937" s="15"/>
      <c r="X937" s="14"/>
      <c r="Y937" s="98"/>
      <c r="Z937" s="98"/>
      <c r="AA937" s="98"/>
      <c r="AB937" s="98"/>
      <c r="AC937" s="98"/>
      <c r="AD937" s="98"/>
      <c r="AE937" s="98"/>
      <c r="AF937" s="98"/>
      <c r="AG937" s="98"/>
      <c r="AH937" s="98"/>
      <c r="AI937" s="98"/>
      <c r="AJ937" s="98"/>
      <c r="AK937" s="99"/>
      <c r="AL937" s="12"/>
      <c r="AM937" s="12"/>
      <c r="AN937" s="12"/>
      <c r="AO937" s="12"/>
      <c r="AP937" s="12"/>
      <c r="AQ937" s="12"/>
      <c r="AR937" s="12"/>
      <c r="AS937" s="12"/>
      <c r="AT937" s="15"/>
    </row>
    <row r="938" spans="1:46" s="13" customFormat="1" ht="8.1" customHeight="1" x14ac:dyDescent="0.2">
      <c r="A938" s="14"/>
      <c r="B938" s="98" t="s">
        <v>507</v>
      </c>
      <c r="C938" s="98"/>
      <c r="D938" s="98"/>
      <c r="E938" s="98"/>
      <c r="F938" s="98"/>
      <c r="G938" s="98"/>
      <c r="H938" s="98"/>
      <c r="I938" s="98"/>
      <c r="J938" s="98"/>
      <c r="K938" s="98"/>
      <c r="L938" s="98"/>
      <c r="M938" s="98"/>
      <c r="N938" s="99"/>
      <c r="O938" s="12"/>
      <c r="P938" s="12"/>
      <c r="Q938" s="12"/>
      <c r="R938" s="12"/>
      <c r="S938" s="12"/>
      <c r="T938" s="12"/>
      <c r="U938" s="12"/>
      <c r="V938" s="12"/>
      <c r="W938" s="15"/>
      <c r="X938" s="14"/>
      <c r="Y938" s="98" t="s">
        <v>509</v>
      </c>
      <c r="Z938" s="98"/>
      <c r="AA938" s="98"/>
      <c r="AB938" s="98"/>
      <c r="AC938" s="98"/>
      <c r="AD938" s="98"/>
      <c r="AE938" s="98"/>
      <c r="AF938" s="98"/>
      <c r="AG938" s="98"/>
      <c r="AH938" s="98"/>
      <c r="AI938" s="98"/>
      <c r="AJ938" s="98"/>
      <c r="AK938" s="99"/>
      <c r="AL938" s="12"/>
      <c r="AM938" s="12"/>
      <c r="AN938" s="12"/>
      <c r="AO938" s="12"/>
      <c r="AP938" s="12"/>
      <c r="AQ938" s="12"/>
      <c r="AR938" s="12"/>
      <c r="AS938" s="12"/>
      <c r="AT938" s="15"/>
    </row>
    <row r="939" spans="1:46" s="13" customFormat="1" ht="8.1" customHeight="1" x14ac:dyDescent="0.2">
      <c r="A939" s="14"/>
      <c r="B939" s="98"/>
      <c r="C939" s="98"/>
      <c r="D939" s="98"/>
      <c r="E939" s="98"/>
      <c r="F939" s="98"/>
      <c r="G939" s="98"/>
      <c r="H939" s="98"/>
      <c r="I939" s="98"/>
      <c r="J939" s="98"/>
      <c r="K939" s="98"/>
      <c r="L939" s="98"/>
      <c r="M939" s="98"/>
      <c r="N939" s="99"/>
      <c r="O939" s="12"/>
      <c r="P939" s="12"/>
      <c r="Q939" s="12"/>
      <c r="R939" s="12"/>
      <c r="S939" s="12"/>
      <c r="T939" s="12"/>
      <c r="U939" s="12"/>
      <c r="V939" s="12"/>
      <c r="W939" s="15"/>
      <c r="X939" s="14"/>
      <c r="Y939" s="98"/>
      <c r="Z939" s="98"/>
      <c r="AA939" s="98"/>
      <c r="AB939" s="98"/>
      <c r="AC939" s="98"/>
      <c r="AD939" s="98"/>
      <c r="AE939" s="98"/>
      <c r="AF939" s="98"/>
      <c r="AG939" s="98"/>
      <c r="AH939" s="98"/>
      <c r="AI939" s="98"/>
      <c r="AJ939" s="98"/>
      <c r="AK939" s="99"/>
      <c r="AL939" s="12"/>
      <c r="AM939" s="12"/>
      <c r="AN939" s="12"/>
      <c r="AO939" s="12"/>
      <c r="AP939" s="12"/>
      <c r="AQ939" s="12"/>
      <c r="AR939" s="12"/>
      <c r="AS939" s="12"/>
      <c r="AT939" s="15"/>
    </row>
    <row r="940" spans="1:46" s="13" customFormat="1" ht="9.9499999999999993" customHeight="1" x14ac:dyDescent="0.2">
      <c r="A940" s="14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5"/>
      <c r="X940" s="14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5"/>
    </row>
    <row r="941" spans="1:46" s="13" customFormat="1" ht="8.1" customHeight="1" x14ac:dyDescent="0.2">
      <c r="A941" s="14"/>
      <c r="B941" s="100" t="s">
        <v>333</v>
      </c>
      <c r="C941" s="100"/>
      <c r="D941" s="100"/>
      <c r="E941" s="100"/>
      <c r="F941" s="100"/>
      <c r="G941" s="100"/>
      <c r="H941" s="100"/>
      <c r="I941" s="100"/>
      <c r="J941" s="100"/>
      <c r="K941" s="100"/>
      <c r="L941" s="100"/>
      <c r="M941" s="100"/>
      <c r="N941" s="101"/>
      <c r="O941" s="12"/>
      <c r="P941" s="12"/>
      <c r="Q941" s="12"/>
      <c r="R941" s="12"/>
      <c r="S941" s="12"/>
      <c r="T941" s="12"/>
      <c r="U941" s="12"/>
      <c r="V941" s="12"/>
      <c r="W941" s="15"/>
      <c r="X941" s="14"/>
      <c r="Y941" s="100" t="s">
        <v>334</v>
      </c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1"/>
      <c r="AL941" s="12"/>
      <c r="AM941" s="12"/>
      <c r="AN941" s="12"/>
      <c r="AO941" s="12"/>
      <c r="AP941" s="12"/>
      <c r="AQ941" s="12"/>
      <c r="AR941" s="12"/>
      <c r="AS941" s="12"/>
      <c r="AT941" s="15"/>
    </row>
    <row r="942" spans="1:46" s="13" customFormat="1" ht="9.9499999999999993" customHeight="1" x14ac:dyDescent="0.2">
      <c r="A942" s="14"/>
      <c r="B942" s="100"/>
      <c r="C942" s="100"/>
      <c r="D942" s="100"/>
      <c r="E942" s="100"/>
      <c r="F942" s="100"/>
      <c r="G942" s="100"/>
      <c r="H942" s="100"/>
      <c r="I942" s="100"/>
      <c r="J942" s="100"/>
      <c r="K942" s="100"/>
      <c r="L942" s="100"/>
      <c r="M942" s="100"/>
      <c r="N942" s="101"/>
      <c r="O942" s="12"/>
      <c r="P942" s="12"/>
      <c r="Q942" s="12"/>
      <c r="R942" s="12"/>
      <c r="S942" s="12"/>
      <c r="T942" s="12"/>
      <c r="U942" s="12"/>
      <c r="V942" s="12"/>
      <c r="W942" s="15"/>
      <c r="X942" s="14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1"/>
      <c r="AL942" s="12"/>
      <c r="AM942" s="12"/>
      <c r="AN942" s="12"/>
      <c r="AO942" s="12"/>
      <c r="AP942" s="12"/>
      <c r="AQ942" s="12"/>
      <c r="AR942" s="12"/>
      <c r="AS942" s="12"/>
      <c r="AT942" s="15"/>
    </row>
    <row r="943" spans="1:46" s="13" customFormat="1" ht="9.9499999999999993" customHeight="1" x14ac:dyDescent="0.2">
      <c r="A943" s="14"/>
      <c r="B943" s="100"/>
      <c r="C943" s="100"/>
      <c r="D943" s="100"/>
      <c r="E943" s="100"/>
      <c r="F943" s="100"/>
      <c r="G943" s="100"/>
      <c r="H943" s="100"/>
      <c r="I943" s="100"/>
      <c r="J943" s="100"/>
      <c r="K943" s="100"/>
      <c r="L943" s="100"/>
      <c r="M943" s="100"/>
      <c r="N943" s="101"/>
      <c r="O943" s="12"/>
      <c r="P943" s="12"/>
      <c r="Q943" s="12"/>
      <c r="R943" s="12"/>
      <c r="S943" s="12"/>
      <c r="T943" s="12"/>
      <c r="U943" s="12"/>
      <c r="V943" s="12"/>
      <c r="W943" s="15"/>
      <c r="X943" s="14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1"/>
      <c r="AL943" s="12"/>
      <c r="AM943" s="12"/>
      <c r="AN943" s="12"/>
      <c r="AO943" s="12"/>
      <c r="AP943" s="12"/>
      <c r="AQ943" s="12"/>
      <c r="AR943" s="12"/>
      <c r="AS943" s="12"/>
      <c r="AT943" s="15"/>
    </row>
    <row r="944" spans="1:46" s="13" customFormat="1" ht="9.9499999999999993" customHeight="1" x14ac:dyDescent="0.2">
      <c r="A944" s="14"/>
      <c r="B944" s="100"/>
      <c r="C944" s="100"/>
      <c r="D944" s="100"/>
      <c r="E944" s="100"/>
      <c r="F944" s="100"/>
      <c r="G944" s="100"/>
      <c r="H944" s="100"/>
      <c r="I944" s="100"/>
      <c r="J944" s="100"/>
      <c r="K944" s="100"/>
      <c r="L944" s="100"/>
      <c r="M944" s="100"/>
      <c r="N944" s="101"/>
      <c r="O944" s="12"/>
      <c r="P944" s="12"/>
      <c r="Q944" s="12"/>
      <c r="R944" s="12"/>
      <c r="S944" s="12"/>
      <c r="T944" s="12"/>
      <c r="U944" s="12"/>
      <c r="V944" s="12"/>
      <c r="W944" s="15"/>
      <c r="X944" s="14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1"/>
      <c r="AL944" s="12"/>
      <c r="AM944" s="12"/>
      <c r="AN944" s="12"/>
      <c r="AO944" s="12"/>
      <c r="AP944" s="12"/>
      <c r="AQ944" s="12"/>
      <c r="AR944" s="12"/>
      <c r="AS944" s="12"/>
      <c r="AT944" s="15"/>
    </row>
    <row r="945" spans="1:46" s="13" customFormat="1" ht="6" customHeight="1" x14ac:dyDescent="0.2">
      <c r="A945" s="16"/>
      <c r="B945" s="102"/>
      <c r="C945" s="102"/>
      <c r="D945" s="102"/>
      <c r="E945" s="102"/>
      <c r="F945" s="102"/>
      <c r="G945" s="102"/>
      <c r="H945" s="102"/>
      <c r="I945" s="102"/>
      <c r="J945" s="102"/>
      <c r="K945" s="102"/>
      <c r="L945" s="102"/>
      <c r="M945" s="102"/>
      <c r="N945" s="102"/>
      <c r="O945" s="17"/>
      <c r="P945" s="17"/>
      <c r="Q945" s="17"/>
      <c r="R945" s="17"/>
      <c r="S945" s="17"/>
      <c r="T945" s="17"/>
      <c r="U945" s="17"/>
      <c r="V945" s="17"/>
      <c r="W945" s="18"/>
      <c r="X945" s="16"/>
      <c r="Y945" s="102"/>
      <c r="Z945" s="102"/>
      <c r="AA945" s="102"/>
      <c r="AB945" s="102"/>
      <c r="AC945" s="102"/>
      <c r="AD945" s="102"/>
      <c r="AE945" s="102"/>
      <c r="AF945" s="102"/>
      <c r="AG945" s="102"/>
      <c r="AH945" s="102"/>
      <c r="AI945" s="102"/>
      <c r="AJ945" s="102"/>
      <c r="AK945" s="102"/>
      <c r="AL945" s="17"/>
      <c r="AM945" s="17"/>
      <c r="AN945" s="17"/>
      <c r="AO945" s="17"/>
      <c r="AP945" s="17"/>
      <c r="AQ945" s="17"/>
      <c r="AR945" s="17"/>
      <c r="AS945" s="17"/>
      <c r="AT945" s="18"/>
    </row>
    <row r="946" spans="1:46" s="12" customFormat="1" ht="6.75" customHeight="1" x14ac:dyDescent="0.2">
      <c r="A946" s="9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1"/>
      <c r="X946" s="9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1"/>
    </row>
    <row r="947" spans="1:46" s="13" customFormat="1" ht="12.75" customHeight="1" x14ac:dyDescent="0.2">
      <c r="A94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947" s="109"/>
      <c r="C947" s="109"/>
      <c r="D947" s="109"/>
      <c r="E947" s="109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109"/>
      <c r="Q947" s="109"/>
      <c r="R947" s="109"/>
      <c r="S947" s="109"/>
      <c r="T947" s="109"/>
      <c r="U947" s="109"/>
      <c r="V947" s="109"/>
      <c r="W947" s="110"/>
      <c r="X94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947" s="104"/>
      <c r="Z947" s="104"/>
      <c r="AA947" s="104"/>
      <c r="AB947" s="104"/>
      <c r="AC947" s="104"/>
      <c r="AD947" s="104"/>
      <c r="AE947" s="104"/>
      <c r="AF947" s="104"/>
      <c r="AG947" s="104"/>
      <c r="AH947" s="104"/>
      <c r="AI947" s="104"/>
      <c r="AJ947" s="104"/>
      <c r="AK947" s="104"/>
      <c r="AL947" s="104"/>
      <c r="AM947" s="104"/>
      <c r="AN947" s="104"/>
      <c r="AO947" s="104"/>
      <c r="AP947" s="104"/>
      <c r="AQ947" s="104"/>
      <c r="AR947" s="104"/>
      <c r="AS947" s="104"/>
      <c r="AT947" s="105"/>
    </row>
    <row r="948" spans="1:46" s="13" customFormat="1" ht="12.75" customHeight="1" x14ac:dyDescent="0.2">
      <c r="A948" s="103"/>
      <c r="B948" s="109"/>
      <c r="C948" s="109"/>
      <c r="D948" s="109"/>
      <c r="E948" s="109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109"/>
      <c r="Q948" s="109"/>
      <c r="R948" s="109"/>
      <c r="S948" s="109"/>
      <c r="T948" s="109"/>
      <c r="U948" s="109"/>
      <c r="V948" s="109"/>
      <c r="W948" s="110"/>
      <c r="X948" s="106"/>
      <c r="Y948" s="104"/>
      <c r="Z948" s="104"/>
      <c r="AA948" s="104"/>
      <c r="AB948" s="104"/>
      <c r="AC948" s="104"/>
      <c r="AD948" s="104"/>
      <c r="AE948" s="104"/>
      <c r="AF948" s="104"/>
      <c r="AG948" s="104"/>
      <c r="AH948" s="104"/>
      <c r="AI948" s="104"/>
      <c r="AJ948" s="104"/>
      <c r="AK948" s="104"/>
      <c r="AL948" s="104"/>
      <c r="AM948" s="104"/>
      <c r="AN948" s="104"/>
      <c r="AO948" s="104"/>
      <c r="AP948" s="104"/>
      <c r="AQ948" s="104"/>
      <c r="AR948" s="104"/>
      <c r="AS948" s="104"/>
      <c r="AT948" s="105"/>
    </row>
    <row r="949" spans="1:46" s="13" customFormat="1" ht="6" customHeight="1" x14ac:dyDescent="0.2">
      <c r="A949" s="103"/>
      <c r="B949" s="109"/>
      <c r="C949" s="109"/>
      <c r="D949" s="109"/>
      <c r="E949" s="109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109"/>
      <c r="Q949" s="109"/>
      <c r="R949" s="109"/>
      <c r="S949" s="109"/>
      <c r="T949" s="109"/>
      <c r="U949" s="109"/>
      <c r="V949" s="109"/>
      <c r="W949" s="110"/>
      <c r="X949" s="14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5"/>
    </row>
    <row r="950" spans="1:46" s="13" customFormat="1" ht="9.9499999999999993" customHeight="1" x14ac:dyDescent="0.2">
      <c r="A950" s="14"/>
      <c r="B950" s="108" t="str">
        <f>"ИНН "&amp;INN&amp;", БИК "&amp;BIC&amp;", Р/С "&amp;PersonalAcc</f>
        <v>ИНН 7453197647, БИК 047501001, Р/С 40101810400000010801</v>
      </c>
      <c r="C950" s="108"/>
      <c r="D950" s="108"/>
      <c r="E950" s="108"/>
      <c r="F950" s="108"/>
      <c r="G950" s="108"/>
      <c r="H950" s="108"/>
      <c r="I950" s="108"/>
      <c r="J950" s="108"/>
      <c r="K950" s="108"/>
      <c r="L950" s="108"/>
      <c r="M950" s="108"/>
      <c r="N950" s="108"/>
      <c r="O950" s="28"/>
      <c r="P950" s="28"/>
      <c r="Q950" s="28"/>
      <c r="R950" s="28"/>
      <c r="S950" s="28"/>
      <c r="T950" s="28"/>
      <c r="U950" s="28"/>
      <c r="V950" s="28"/>
      <c r="W950" s="15"/>
      <c r="X950" s="14"/>
      <c r="Y950" s="107" t="str">
        <f>"ИНН "&amp;INN&amp;", БИК "&amp;BIC&amp;", Р/С "&amp;PersonalAcc</f>
        <v>ИНН 7453197647, БИК 047501001, Р/С 40101810400000010801</v>
      </c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28"/>
      <c r="AM950" s="28"/>
      <c r="AN950" s="28"/>
      <c r="AO950" s="28"/>
      <c r="AP950" s="28"/>
      <c r="AQ950" s="28"/>
      <c r="AR950" s="28"/>
      <c r="AS950" s="28"/>
      <c r="AT950" s="15"/>
    </row>
    <row r="951" spans="1:46" s="13" customFormat="1" ht="9.9499999999999993" customHeight="1" x14ac:dyDescent="0.2">
      <c r="A951" s="14"/>
      <c r="B951" s="108"/>
      <c r="C951" s="108"/>
      <c r="D951" s="108"/>
      <c r="E951" s="108"/>
      <c r="F951" s="108"/>
      <c r="G951" s="108"/>
      <c r="H951" s="108"/>
      <c r="I951" s="108"/>
      <c r="J951" s="108"/>
      <c r="K951" s="108"/>
      <c r="L951" s="108"/>
      <c r="M951" s="108"/>
      <c r="N951" s="108"/>
      <c r="O951" s="28"/>
      <c r="P951" s="28"/>
      <c r="Q951" s="28"/>
      <c r="R951" s="28"/>
      <c r="S951" s="28"/>
      <c r="T951" s="28"/>
      <c r="U951" s="28"/>
      <c r="V951" s="28"/>
      <c r="W951" s="15"/>
      <c r="X951" s="14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28"/>
      <c r="AM951" s="28"/>
      <c r="AN951" s="28"/>
      <c r="AO951" s="28"/>
      <c r="AP951" s="28"/>
      <c r="AQ951" s="28"/>
      <c r="AR951" s="28"/>
      <c r="AS951" s="28"/>
      <c r="AT951" s="15"/>
    </row>
    <row r="952" spans="1:46" s="13" customFormat="1" ht="6" customHeight="1" x14ac:dyDescent="0.2">
      <c r="A952" s="14"/>
      <c r="B952" s="108"/>
      <c r="C952" s="108"/>
      <c r="D952" s="108"/>
      <c r="E952" s="108"/>
      <c r="F952" s="108"/>
      <c r="G952" s="108"/>
      <c r="H952" s="108"/>
      <c r="I952" s="108"/>
      <c r="J952" s="108"/>
      <c r="K952" s="108"/>
      <c r="L952" s="108"/>
      <c r="M952" s="108"/>
      <c r="N952" s="108"/>
      <c r="O952" s="12"/>
      <c r="P952" s="12"/>
      <c r="Q952" s="12"/>
      <c r="R952" s="12"/>
      <c r="S952" s="12"/>
      <c r="T952" s="12"/>
      <c r="U952" s="12"/>
      <c r="V952" s="12"/>
      <c r="W952" s="15"/>
      <c r="X952" s="14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2"/>
      <c r="AM952" s="12"/>
      <c r="AN952" s="12"/>
      <c r="AO952" s="12"/>
      <c r="AP952" s="12"/>
      <c r="AQ952" s="12"/>
      <c r="AR952" s="12"/>
      <c r="AS952" s="12"/>
      <c r="AT952" s="15"/>
    </row>
    <row r="953" spans="1:46" s="13" customFormat="1" ht="8.1" customHeight="1" x14ac:dyDescent="0.2">
      <c r="A953" s="14"/>
      <c r="B953" s="108"/>
      <c r="C953" s="108"/>
      <c r="D953" s="108"/>
      <c r="E953" s="108"/>
      <c r="F953" s="108"/>
      <c r="G953" s="108"/>
      <c r="H953" s="108"/>
      <c r="I953" s="108"/>
      <c r="J953" s="108"/>
      <c r="K953" s="108"/>
      <c r="L953" s="108"/>
      <c r="M953" s="108"/>
      <c r="N953" s="108"/>
      <c r="O953" s="12"/>
      <c r="P953" s="12"/>
      <c r="Q953" s="12"/>
      <c r="R953" s="12"/>
      <c r="S953" s="12"/>
      <c r="T953" s="12"/>
      <c r="U953" s="12"/>
      <c r="V953" s="12"/>
      <c r="W953" s="15"/>
      <c r="X953" s="14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2"/>
      <c r="AM953" s="12"/>
      <c r="AN953" s="12"/>
      <c r="AO953" s="12"/>
      <c r="AP953" s="12"/>
      <c r="AQ953" s="12"/>
      <c r="AR953" s="12"/>
      <c r="AS953" s="12"/>
      <c r="AT953" s="15"/>
    </row>
    <row r="954" spans="1:46" s="13" customFormat="1" ht="8.1" customHeight="1" x14ac:dyDescent="0.2">
      <c r="A954" s="14"/>
      <c r="B954" s="108"/>
      <c r="C954" s="108"/>
      <c r="D954" s="108"/>
      <c r="E954" s="108"/>
      <c r="F954" s="108"/>
      <c r="G954" s="108"/>
      <c r="H954" s="108"/>
      <c r="I954" s="108"/>
      <c r="J954" s="108"/>
      <c r="K954" s="108"/>
      <c r="L954" s="108"/>
      <c r="M954" s="108"/>
      <c r="N954" s="108"/>
      <c r="O954" s="12"/>
      <c r="P954" s="12"/>
      <c r="Q954" s="12"/>
      <c r="R954" s="12"/>
      <c r="S954" s="12"/>
      <c r="T954" s="12"/>
      <c r="U954" s="12"/>
      <c r="V954" s="12"/>
      <c r="W954" s="15"/>
      <c r="X954" s="14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2"/>
      <c r="AM954" s="12"/>
      <c r="AN954" s="12"/>
      <c r="AO954" s="12"/>
      <c r="AP954" s="12"/>
      <c r="AQ954" s="12"/>
      <c r="AR954" s="12"/>
      <c r="AS954" s="12"/>
      <c r="AT954" s="15"/>
    </row>
    <row r="955" spans="1:46" s="13" customFormat="1" ht="9.9499999999999993" customHeight="1" x14ac:dyDescent="0.2">
      <c r="A955" s="14"/>
      <c r="B955" s="98" t="s">
        <v>510</v>
      </c>
      <c r="C955" s="98"/>
      <c r="D955" s="98"/>
      <c r="E955" s="98"/>
      <c r="F955" s="98"/>
      <c r="G955" s="98"/>
      <c r="H955" s="98"/>
      <c r="I955" s="98"/>
      <c r="J955" s="98"/>
      <c r="K955" s="98"/>
      <c r="L955" s="98"/>
      <c r="M955" s="98"/>
      <c r="N955" s="99"/>
      <c r="O955" s="12"/>
      <c r="P955" s="12"/>
      <c r="Q955" s="12"/>
      <c r="R955" s="12"/>
      <c r="S955" s="12"/>
      <c r="T955" s="12"/>
      <c r="U955" s="12"/>
      <c r="V955" s="12"/>
      <c r="W955" s="15"/>
      <c r="X955" s="14"/>
      <c r="Y955" s="98" t="s">
        <v>512</v>
      </c>
      <c r="Z955" s="98"/>
      <c r="AA955" s="98"/>
      <c r="AB955" s="98"/>
      <c r="AC955" s="98"/>
      <c r="AD955" s="98"/>
      <c r="AE955" s="98"/>
      <c r="AF955" s="98"/>
      <c r="AG955" s="98"/>
      <c r="AH955" s="98"/>
      <c r="AI955" s="98"/>
      <c r="AJ955" s="98"/>
      <c r="AK955" s="99"/>
      <c r="AL955" s="12"/>
      <c r="AM955" s="12"/>
      <c r="AN955" s="12"/>
      <c r="AO955" s="12"/>
      <c r="AP955" s="12"/>
      <c r="AQ955" s="12"/>
      <c r="AR955" s="12"/>
      <c r="AS955" s="12"/>
      <c r="AT955" s="15"/>
    </row>
    <row r="956" spans="1:46" s="13" customFormat="1" ht="8.1" customHeight="1" x14ac:dyDescent="0.2">
      <c r="A956" s="14"/>
      <c r="B956" s="98"/>
      <c r="C956" s="98"/>
      <c r="D956" s="98"/>
      <c r="E956" s="98"/>
      <c r="F956" s="98"/>
      <c r="G956" s="98"/>
      <c r="H956" s="98"/>
      <c r="I956" s="98"/>
      <c r="J956" s="98"/>
      <c r="K956" s="98"/>
      <c r="L956" s="98"/>
      <c r="M956" s="98"/>
      <c r="N956" s="99"/>
      <c r="O956" s="12"/>
      <c r="P956" s="12"/>
      <c r="Q956" s="12"/>
      <c r="R956" s="12"/>
      <c r="S956" s="12"/>
      <c r="T956" s="12"/>
      <c r="U956" s="12"/>
      <c r="V956" s="12"/>
      <c r="W956" s="15"/>
      <c r="X956" s="14"/>
      <c r="Y956" s="98"/>
      <c r="Z956" s="98"/>
      <c r="AA956" s="98"/>
      <c r="AB956" s="98"/>
      <c r="AC956" s="98"/>
      <c r="AD956" s="98"/>
      <c r="AE956" s="98"/>
      <c r="AF956" s="98"/>
      <c r="AG956" s="98"/>
      <c r="AH956" s="98"/>
      <c r="AI956" s="98"/>
      <c r="AJ956" s="98"/>
      <c r="AK956" s="99"/>
      <c r="AL956" s="12"/>
      <c r="AM956" s="12"/>
      <c r="AN956" s="12"/>
      <c r="AO956" s="12"/>
      <c r="AP956" s="12"/>
      <c r="AQ956" s="12"/>
      <c r="AR956" s="12"/>
      <c r="AS956" s="12"/>
      <c r="AT956" s="15"/>
    </row>
    <row r="957" spans="1:46" s="13" customFormat="1" ht="8.1" customHeight="1" x14ac:dyDescent="0.2">
      <c r="A957" s="14"/>
      <c r="B957" s="98" t="s">
        <v>337</v>
      </c>
      <c r="C957" s="98"/>
      <c r="D957" s="98"/>
      <c r="E957" s="98"/>
      <c r="F957" s="98"/>
      <c r="G957" s="98"/>
      <c r="H957" s="98"/>
      <c r="I957" s="98"/>
      <c r="J957" s="98"/>
      <c r="K957" s="98"/>
      <c r="L957" s="98"/>
      <c r="M957" s="98"/>
      <c r="N957" s="99"/>
      <c r="O957" s="12"/>
      <c r="P957" s="12"/>
      <c r="Q957" s="12"/>
      <c r="R957" s="12"/>
      <c r="S957" s="12"/>
      <c r="T957" s="12"/>
      <c r="U957" s="12"/>
      <c r="V957" s="12"/>
      <c r="W957" s="15"/>
      <c r="X957" s="14"/>
      <c r="Y957" s="98" t="s">
        <v>337</v>
      </c>
      <c r="Z957" s="98"/>
      <c r="AA957" s="98"/>
      <c r="AB957" s="98"/>
      <c r="AC957" s="98"/>
      <c r="AD957" s="98"/>
      <c r="AE957" s="98"/>
      <c r="AF957" s="98"/>
      <c r="AG957" s="98"/>
      <c r="AH957" s="98"/>
      <c r="AI957" s="98"/>
      <c r="AJ957" s="98"/>
      <c r="AK957" s="99"/>
      <c r="AL957" s="12"/>
      <c r="AM957" s="12"/>
      <c r="AN957" s="12"/>
      <c r="AO957" s="12"/>
      <c r="AP957" s="12"/>
      <c r="AQ957" s="12"/>
      <c r="AR957" s="12"/>
      <c r="AS957" s="12"/>
      <c r="AT957" s="15"/>
    </row>
    <row r="958" spans="1:46" s="13" customFormat="1" ht="9.9499999999999993" customHeight="1" x14ac:dyDescent="0.2">
      <c r="A958" s="14"/>
      <c r="B958" s="98"/>
      <c r="C958" s="98"/>
      <c r="D958" s="98"/>
      <c r="E958" s="98"/>
      <c r="F958" s="98"/>
      <c r="G958" s="98"/>
      <c r="H958" s="98"/>
      <c r="I958" s="98"/>
      <c r="J958" s="98"/>
      <c r="K958" s="98"/>
      <c r="L958" s="98"/>
      <c r="M958" s="98"/>
      <c r="N958" s="99"/>
      <c r="O958" s="12"/>
      <c r="P958" s="12"/>
      <c r="Q958" s="12"/>
      <c r="R958" s="12"/>
      <c r="S958" s="12"/>
      <c r="T958" s="12"/>
      <c r="U958" s="12"/>
      <c r="V958" s="12"/>
      <c r="W958" s="15"/>
      <c r="X958" s="14"/>
      <c r="Y958" s="98"/>
      <c r="Z958" s="98"/>
      <c r="AA958" s="98"/>
      <c r="AB958" s="98"/>
      <c r="AC958" s="98"/>
      <c r="AD958" s="98"/>
      <c r="AE958" s="98"/>
      <c r="AF958" s="98"/>
      <c r="AG958" s="98"/>
      <c r="AH958" s="98"/>
      <c r="AI958" s="98"/>
      <c r="AJ958" s="98"/>
      <c r="AK958" s="99"/>
      <c r="AL958" s="12"/>
      <c r="AM958" s="12"/>
      <c r="AN958" s="12"/>
      <c r="AO958" s="12"/>
      <c r="AP958" s="12"/>
      <c r="AQ958" s="12"/>
      <c r="AR958" s="12"/>
      <c r="AS958" s="12"/>
      <c r="AT958" s="15"/>
    </row>
    <row r="959" spans="1:46" s="13" customFormat="1" ht="8.1" customHeight="1" x14ac:dyDescent="0.2">
      <c r="A959" s="14"/>
      <c r="B959" s="98" t="s">
        <v>511</v>
      </c>
      <c r="C959" s="98"/>
      <c r="D959" s="98"/>
      <c r="E959" s="98"/>
      <c r="F959" s="98"/>
      <c r="G959" s="98"/>
      <c r="H959" s="98"/>
      <c r="I959" s="98"/>
      <c r="J959" s="98"/>
      <c r="K959" s="98"/>
      <c r="L959" s="98"/>
      <c r="M959" s="98"/>
      <c r="N959" s="99"/>
      <c r="O959" s="12"/>
      <c r="P959" s="12"/>
      <c r="Q959" s="12"/>
      <c r="R959" s="12"/>
      <c r="S959" s="12"/>
      <c r="T959" s="12"/>
      <c r="U959" s="12"/>
      <c r="V959" s="12"/>
      <c r="W959" s="15"/>
      <c r="X959" s="14"/>
      <c r="Y959" s="98" t="s">
        <v>511</v>
      </c>
      <c r="Z959" s="98"/>
      <c r="AA959" s="98"/>
      <c r="AB959" s="98"/>
      <c r="AC959" s="98"/>
      <c r="AD959" s="98"/>
      <c r="AE959" s="98"/>
      <c r="AF959" s="98"/>
      <c r="AG959" s="98"/>
      <c r="AH959" s="98"/>
      <c r="AI959" s="98"/>
      <c r="AJ959" s="98"/>
      <c r="AK959" s="99"/>
      <c r="AL959" s="12"/>
      <c r="AM959" s="12"/>
      <c r="AN959" s="12"/>
      <c r="AO959" s="12"/>
      <c r="AP959" s="12"/>
      <c r="AQ959" s="12"/>
      <c r="AR959" s="12"/>
      <c r="AS959" s="12"/>
      <c r="AT959" s="15"/>
    </row>
    <row r="960" spans="1:46" s="13" customFormat="1" ht="8.1" customHeight="1" x14ac:dyDescent="0.2">
      <c r="A960" s="14"/>
      <c r="B960" s="98"/>
      <c r="C960" s="98"/>
      <c r="D960" s="98"/>
      <c r="E960" s="98"/>
      <c r="F960" s="98"/>
      <c r="G960" s="98"/>
      <c r="H960" s="98"/>
      <c r="I960" s="98"/>
      <c r="J960" s="98"/>
      <c r="K960" s="98"/>
      <c r="L960" s="98"/>
      <c r="M960" s="98"/>
      <c r="N960" s="99"/>
      <c r="O960" s="12"/>
      <c r="P960" s="12"/>
      <c r="Q960" s="12"/>
      <c r="R960" s="12"/>
      <c r="S960" s="12"/>
      <c r="T960" s="12"/>
      <c r="U960" s="12"/>
      <c r="V960" s="12"/>
      <c r="W960" s="15"/>
      <c r="X960" s="14"/>
      <c r="Y960" s="98"/>
      <c r="Z960" s="98"/>
      <c r="AA960" s="98"/>
      <c r="AB960" s="98"/>
      <c r="AC960" s="98"/>
      <c r="AD960" s="98"/>
      <c r="AE960" s="98"/>
      <c r="AF960" s="98"/>
      <c r="AG960" s="98"/>
      <c r="AH960" s="98"/>
      <c r="AI960" s="98"/>
      <c r="AJ960" s="98"/>
      <c r="AK960" s="99"/>
      <c r="AL960" s="12"/>
      <c r="AM960" s="12"/>
      <c r="AN960" s="12"/>
      <c r="AO960" s="12"/>
      <c r="AP960" s="12"/>
      <c r="AQ960" s="12"/>
      <c r="AR960" s="12"/>
      <c r="AS960" s="12"/>
      <c r="AT960" s="15"/>
    </row>
    <row r="961" spans="1:46" s="13" customFormat="1" ht="9.75" customHeight="1" x14ac:dyDescent="0.2">
      <c r="A961" s="14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5"/>
      <c r="X961" s="14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2"/>
      <c r="AS961" s="12"/>
      <c r="AT961" s="15"/>
    </row>
    <row r="962" spans="1:46" s="13" customFormat="1" ht="8.1" customHeight="1" x14ac:dyDescent="0.2">
      <c r="A962" s="14"/>
      <c r="B962" s="100" t="s">
        <v>335</v>
      </c>
      <c r="C962" s="100"/>
      <c r="D962" s="100"/>
      <c r="E962" s="100"/>
      <c r="F962" s="100"/>
      <c r="G962" s="100"/>
      <c r="H962" s="100"/>
      <c r="I962" s="100"/>
      <c r="J962" s="100"/>
      <c r="K962" s="100"/>
      <c r="L962" s="100"/>
      <c r="M962" s="100"/>
      <c r="N962" s="101"/>
      <c r="O962" s="12"/>
      <c r="P962" s="12"/>
      <c r="Q962" s="12"/>
      <c r="R962" s="12"/>
      <c r="S962" s="12"/>
      <c r="T962" s="12"/>
      <c r="U962" s="12"/>
      <c r="V962" s="12"/>
      <c r="W962" s="15"/>
      <c r="X962" s="14"/>
      <c r="Y962" s="100" t="s">
        <v>335</v>
      </c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1"/>
      <c r="AL962" s="12"/>
      <c r="AM962" s="12"/>
      <c r="AN962" s="12"/>
      <c r="AO962" s="12"/>
      <c r="AP962" s="12"/>
      <c r="AQ962" s="12"/>
      <c r="AR962" s="12"/>
      <c r="AS962" s="12"/>
      <c r="AT962" s="15"/>
    </row>
    <row r="963" spans="1:46" s="13" customFormat="1" ht="9.9499999999999993" customHeight="1" x14ac:dyDescent="0.2">
      <c r="A963" s="14"/>
      <c r="B963" s="100"/>
      <c r="C963" s="100"/>
      <c r="D963" s="100"/>
      <c r="E963" s="100"/>
      <c r="F963" s="100"/>
      <c r="G963" s="100"/>
      <c r="H963" s="100"/>
      <c r="I963" s="100"/>
      <c r="J963" s="100"/>
      <c r="K963" s="100"/>
      <c r="L963" s="100"/>
      <c r="M963" s="100"/>
      <c r="N963" s="101"/>
      <c r="O963" s="12"/>
      <c r="P963" s="12"/>
      <c r="Q963" s="12"/>
      <c r="R963" s="12"/>
      <c r="S963" s="12"/>
      <c r="T963" s="12"/>
      <c r="U963" s="12"/>
      <c r="V963" s="12"/>
      <c r="W963" s="15"/>
      <c r="X963" s="14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1"/>
      <c r="AL963" s="12"/>
      <c r="AM963" s="12"/>
      <c r="AN963" s="12"/>
      <c r="AO963" s="12"/>
      <c r="AP963" s="12"/>
      <c r="AQ963" s="12"/>
      <c r="AR963" s="12"/>
      <c r="AS963" s="12"/>
      <c r="AT963" s="15"/>
    </row>
    <row r="964" spans="1:46" s="13" customFormat="1" ht="9.9499999999999993" customHeight="1" x14ac:dyDescent="0.2">
      <c r="A964" s="14"/>
      <c r="B964" s="100"/>
      <c r="C964" s="100"/>
      <c r="D964" s="100"/>
      <c r="E964" s="100"/>
      <c r="F964" s="100"/>
      <c r="G964" s="100"/>
      <c r="H964" s="100"/>
      <c r="I964" s="100"/>
      <c r="J964" s="100"/>
      <c r="K964" s="100"/>
      <c r="L964" s="100"/>
      <c r="M964" s="100"/>
      <c r="N964" s="101"/>
      <c r="O964" s="12"/>
      <c r="P964" s="12"/>
      <c r="Q964" s="12"/>
      <c r="R964" s="12"/>
      <c r="S964" s="12"/>
      <c r="T964" s="12"/>
      <c r="U964" s="12"/>
      <c r="V964" s="12"/>
      <c r="W964" s="15"/>
      <c r="X964" s="14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1"/>
      <c r="AL964" s="12"/>
      <c r="AM964" s="12"/>
      <c r="AN964" s="12"/>
      <c r="AO964" s="12"/>
      <c r="AP964" s="12"/>
      <c r="AQ964" s="12"/>
      <c r="AR964" s="12"/>
      <c r="AS964" s="12"/>
      <c r="AT964" s="15"/>
    </row>
    <row r="965" spans="1:46" s="13" customFormat="1" ht="9.9499999999999993" customHeight="1" x14ac:dyDescent="0.2">
      <c r="A965" s="14"/>
      <c r="B965" s="100"/>
      <c r="C965" s="100"/>
      <c r="D965" s="100"/>
      <c r="E965" s="100"/>
      <c r="F965" s="100"/>
      <c r="G965" s="100"/>
      <c r="H965" s="100"/>
      <c r="I965" s="100"/>
      <c r="J965" s="100"/>
      <c r="K965" s="100"/>
      <c r="L965" s="100"/>
      <c r="M965" s="100"/>
      <c r="N965" s="101"/>
      <c r="O965" s="12"/>
      <c r="P965" s="12"/>
      <c r="Q965" s="12"/>
      <c r="R965" s="12"/>
      <c r="S965" s="12"/>
      <c r="T965" s="12"/>
      <c r="U965" s="12"/>
      <c r="V965" s="12"/>
      <c r="W965" s="15"/>
      <c r="X965" s="14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1"/>
      <c r="AL965" s="12"/>
      <c r="AM965" s="12"/>
      <c r="AN965" s="12"/>
      <c r="AO965" s="12"/>
      <c r="AP965" s="12"/>
      <c r="AQ965" s="12"/>
      <c r="AR965" s="12"/>
      <c r="AS965" s="12"/>
      <c r="AT965" s="15"/>
    </row>
    <row r="966" spans="1:46" s="13" customFormat="1" ht="6" customHeight="1" x14ac:dyDescent="0.2">
      <c r="A966" s="16"/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  <c r="M966" s="102"/>
      <c r="N966" s="102"/>
      <c r="O966" s="17"/>
      <c r="P966" s="17"/>
      <c r="Q966" s="17"/>
      <c r="R966" s="17"/>
      <c r="S966" s="17"/>
      <c r="T966" s="17"/>
      <c r="U966" s="17"/>
      <c r="V966" s="17"/>
      <c r="W966" s="18"/>
      <c r="X966" s="16"/>
      <c r="Y966" s="102"/>
      <c r="Z966" s="102"/>
      <c r="AA966" s="102"/>
      <c r="AB966" s="102"/>
      <c r="AC966" s="102"/>
      <c r="AD966" s="102"/>
      <c r="AE966" s="102"/>
      <c r="AF966" s="102"/>
      <c r="AG966" s="102"/>
      <c r="AH966" s="102"/>
      <c r="AI966" s="102"/>
      <c r="AJ966" s="102"/>
      <c r="AK966" s="102"/>
      <c r="AL966" s="17"/>
      <c r="AM966" s="17"/>
      <c r="AN966" s="17"/>
      <c r="AO966" s="17"/>
      <c r="AP966" s="17"/>
      <c r="AQ966" s="17"/>
      <c r="AR966" s="17"/>
      <c r="AS966" s="17"/>
      <c r="AT966" s="18"/>
    </row>
    <row r="967" spans="1:46" s="12" customFormat="1" ht="6.75" customHeight="1" x14ac:dyDescent="0.2">
      <c r="A967" s="9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1"/>
      <c r="X967" s="9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  <c r="AT967" s="11"/>
    </row>
    <row r="968" spans="1:46" s="13" customFormat="1" ht="12.75" customHeight="1" x14ac:dyDescent="0.2">
      <c r="A96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968" s="104"/>
      <c r="C968" s="104"/>
      <c r="D968" s="104"/>
      <c r="E968" s="104"/>
      <c r="F968" s="104"/>
      <c r="G968" s="104"/>
      <c r="H968" s="104"/>
      <c r="I968" s="104"/>
      <c r="J968" s="104"/>
      <c r="K968" s="104"/>
      <c r="L968" s="104"/>
      <c r="M968" s="104"/>
      <c r="N968" s="104"/>
      <c r="O968" s="104"/>
      <c r="P968" s="104"/>
      <c r="Q968" s="104"/>
      <c r="R968" s="104"/>
      <c r="S968" s="104"/>
      <c r="T968" s="104"/>
      <c r="U968" s="104"/>
      <c r="V968" s="104"/>
      <c r="W968" s="105"/>
      <c r="X96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968" s="104"/>
      <c r="Z968" s="104"/>
      <c r="AA968" s="104"/>
      <c r="AB968" s="104"/>
      <c r="AC968" s="104"/>
      <c r="AD968" s="104"/>
      <c r="AE968" s="104"/>
      <c r="AF968" s="104"/>
      <c r="AG968" s="104"/>
      <c r="AH968" s="104"/>
      <c r="AI968" s="104"/>
      <c r="AJ968" s="104"/>
      <c r="AK968" s="104"/>
      <c r="AL968" s="104"/>
      <c r="AM968" s="104"/>
      <c r="AN968" s="104"/>
      <c r="AO968" s="104"/>
      <c r="AP968" s="104"/>
      <c r="AQ968" s="104"/>
      <c r="AR968" s="104"/>
      <c r="AS968" s="104"/>
      <c r="AT968" s="105"/>
    </row>
    <row r="969" spans="1:46" s="13" customFormat="1" ht="12.75" customHeight="1" x14ac:dyDescent="0.2">
      <c r="A969" s="106"/>
      <c r="B969" s="104"/>
      <c r="C969" s="104"/>
      <c r="D969" s="104"/>
      <c r="E969" s="104"/>
      <c r="F969" s="104"/>
      <c r="G969" s="104"/>
      <c r="H969" s="104"/>
      <c r="I969" s="104"/>
      <c r="J969" s="104"/>
      <c r="K969" s="104"/>
      <c r="L969" s="104"/>
      <c r="M969" s="104"/>
      <c r="N969" s="104"/>
      <c r="O969" s="104"/>
      <c r="P969" s="104"/>
      <c r="Q969" s="104"/>
      <c r="R969" s="104"/>
      <c r="S969" s="104"/>
      <c r="T969" s="104"/>
      <c r="U969" s="104"/>
      <c r="V969" s="104"/>
      <c r="W969" s="105"/>
      <c r="X969" s="106"/>
      <c r="Y969" s="104"/>
      <c r="Z969" s="104"/>
      <c r="AA969" s="104"/>
      <c r="AB969" s="104"/>
      <c r="AC969" s="104"/>
      <c r="AD969" s="104"/>
      <c r="AE969" s="104"/>
      <c r="AF969" s="104"/>
      <c r="AG969" s="104"/>
      <c r="AH969" s="104"/>
      <c r="AI969" s="104"/>
      <c r="AJ969" s="104"/>
      <c r="AK969" s="104"/>
      <c r="AL969" s="104"/>
      <c r="AM969" s="104"/>
      <c r="AN969" s="104"/>
      <c r="AO969" s="104"/>
      <c r="AP969" s="104"/>
      <c r="AQ969" s="104"/>
      <c r="AR969" s="104"/>
      <c r="AS969" s="104"/>
      <c r="AT969" s="105"/>
    </row>
    <row r="970" spans="1:46" s="13" customFormat="1" ht="6" customHeight="1" x14ac:dyDescent="0.2">
      <c r="A970" s="14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5"/>
      <c r="X970" s="14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2"/>
      <c r="AS970" s="12"/>
      <c r="AT970" s="15"/>
    </row>
    <row r="971" spans="1:46" s="13" customFormat="1" ht="9.9499999999999993" customHeight="1" x14ac:dyDescent="0.2">
      <c r="A971" s="14"/>
      <c r="B971" s="107" t="str">
        <f>"ИНН "&amp;INN&amp;", БИК "&amp;BIC&amp;", Р/С "&amp;PersonalAcc</f>
        <v>ИНН 7453197647, БИК 047501001, Р/С 40101810400000010801</v>
      </c>
      <c r="C971" s="107"/>
      <c r="D971" s="107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28"/>
      <c r="P971" s="28"/>
      <c r="Q971" s="28"/>
      <c r="R971" s="28"/>
      <c r="S971" s="28"/>
      <c r="T971" s="28"/>
      <c r="U971" s="28"/>
      <c r="V971" s="28"/>
      <c r="W971" s="15"/>
      <c r="X971" s="14"/>
      <c r="Y971" s="107" t="str">
        <f>"ИНН "&amp;INN&amp;", БИК "&amp;BIC&amp;", Р/С "&amp;PersonalAcc</f>
        <v>ИНН 7453197647, БИК 047501001, Р/С 40101810400000010801</v>
      </c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28"/>
      <c r="AM971" s="28"/>
      <c r="AN971" s="28"/>
      <c r="AO971" s="28"/>
      <c r="AP971" s="28"/>
      <c r="AQ971" s="28"/>
      <c r="AR971" s="28"/>
      <c r="AS971" s="28"/>
      <c r="AT971" s="15"/>
    </row>
    <row r="972" spans="1:46" s="13" customFormat="1" ht="9.9499999999999993" customHeight="1" x14ac:dyDescent="0.2">
      <c r="A972" s="14"/>
      <c r="B972" s="107"/>
      <c r="C972" s="107"/>
      <c r="D972" s="107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28"/>
      <c r="P972" s="28"/>
      <c r="Q972" s="28"/>
      <c r="R972" s="28"/>
      <c r="S972" s="28"/>
      <c r="T972" s="28"/>
      <c r="U972" s="28"/>
      <c r="V972" s="28"/>
      <c r="W972" s="15"/>
      <c r="X972" s="14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28"/>
      <c r="AM972" s="28"/>
      <c r="AN972" s="28"/>
      <c r="AO972" s="28"/>
      <c r="AP972" s="28"/>
      <c r="AQ972" s="28"/>
      <c r="AR972" s="28"/>
      <c r="AS972" s="28"/>
      <c r="AT972" s="15"/>
    </row>
    <row r="973" spans="1:46" s="13" customFormat="1" ht="6" customHeight="1" x14ac:dyDescent="0.2">
      <c r="A973" s="14"/>
      <c r="B973" s="107"/>
      <c r="C973" s="107"/>
      <c r="D973" s="107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2"/>
      <c r="P973" s="12"/>
      <c r="Q973" s="12"/>
      <c r="R973" s="12"/>
      <c r="S973" s="12"/>
      <c r="T973" s="12"/>
      <c r="U973" s="12"/>
      <c r="V973" s="12"/>
      <c r="W973" s="15"/>
      <c r="X973" s="14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2"/>
      <c r="AM973" s="12"/>
      <c r="AN973" s="12"/>
      <c r="AO973" s="12"/>
      <c r="AP973" s="12"/>
      <c r="AQ973" s="12"/>
      <c r="AR973" s="12"/>
      <c r="AS973" s="12"/>
      <c r="AT973" s="15"/>
    </row>
    <row r="974" spans="1:46" s="13" customFormat="1" ht="8.1" customHeight="1" x14ac:dyDescent="0.2">
      <c r="A974" s="14"/>
      <c r="B974" s="107"/>
      <c r="C974" s="107"/>
      <c r="D974" s="107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2"/>
      <c r="P974" s="12"/>
      <c r="Q974" s="12"/>
      <c r="R974" s="12"/>
      <c r="S974" s="12"/>
      <c r="T974" s="12"/>
      <c r="U974" s="12"/>
      <c r="V974" s="12"/>
      <c r="W974" s="15"/>
      <c r="X974" s="14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2"/>
      <c r="AM974" s="12"/>
      <c r="AN974" s="12"/>
      <c r="AO974" s="12"/>
      <c r="AP974" s="12"/>
      <c r="AQ974" s="12"/>
      <c r="AR974" s="12"/>
      <c r="AS974" s="12"/>
      <c r="AT974" s="15"/>
    </row>
    <row r="975" spans="1:46" s="13" customFormat="1" ht="8.1" customHeight="1" x14ac:dyDescent="0.2">
      <c r="A975" s="14"/>
      <c r="B975" s="107"/>
      <c r="C975" s="107"/>
      <c r="D975" s="107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2"/>
      <c r="P975" s="12"/>
      <c r="Q975" s="12"/>
      <c r="R975" s="12"/>
      <c r="S975" s="12"/>
      <c r="T975" s="12"/>
      <c r="U975" s="12"/>
      <c r="V975" s="12"/>
      <c r="W975" s="15"/>
      <c r="X975" s="14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2"/>
      <c r="AM975" s="12"/>
      <c r="AN975" s="12"/>
      <c r="AO975" s="12"/>
      <c r="AP975" s="12"/>
      <c r="AQ975" s="12"/>
      <c r="AR975" s="12"/>
      <c r="AS975" s="12"/>
      <c r="AT975" s="15"/>
    </row>
    <row r="976" spans="1:46" s="13" customFormat="1" ht="9.9499999999999993" customHeight="1" x14ac:dyDescent="0.2">
      <c r="A976" s="14"/>
      <c r="B976" s="98"/>
      <c r="C976" s="98"/>
      <c r="D976" s="98"/>
      <c r="E976" s="98"/>
      <c r="F976" s="98"/>
      <c r="G976" s="98"/>
      <c r="H976" s="98"/>
      <c r="I976" s="98"/>
      <c r="J976" s="98"/>
      <c r="K976" s="98"/>
      <c r="L976" s="98"/>
      <c r="M976" s="98"/>
      <c r="N976" s="99"/>
      <c r="O976" s="12"/>
      <c r="P976" s="12"/>
      <c r="Q976" s="12"/>
      <c r="R976" s="12"/>
      <c r="S976" s="12"/>
      <c r="T976" s="12"/>
      <c r="U976" s="12"/>
      <c r="V976" s="12"/>
      <c r="W976" s="15"/>
      <c r="X976" s="14"/>
      <c r="Y976" s="98"/>
      <c r="Z976" s="98"/>
      <c r="AA976" s="98"/>
      <c r="AB976" s="98"/>
      <c r="AC976" s="98"/>
      <c r="AD976" s="98"/>
      <c r="AE976" s="98"/>
      <c r="AF976" s="98"/>
      <c r="AG976" s="98"/>
      <c r="AH976" s="98"/>
      <c r="AI976" s="98"/>
      <c r="AJ976" s="98"/>
      <c r="AK976" s="99"/>
      <c r="AL976" s="12"/>
      <c r="AM976" s="12"/>
      <c r="AN976" s="12"/>
      <c r="AO976" s="12"/>
      <c r="AP976" s="12"/>
      <c r="AQ976" s="12"/>
      <c r="AR976" s="12"/>
      <c r="AS976" s="12"/>
      <c r="AT976" s="15"/>
    </row>
    <row r="977" spans="1:46" s="13" customFormat="1" ht="8.1" customHeight="1" x14ac:dyDescent="0.2">
      <c r="A977" s="14"/>
      <c r="B977" s="98"/>
      <c r="C977" s="98"/>
      <c r="D977" s="98"/>
      <c r="E977" s="98"/>
      <c r="F977" s="98"/>
      <c r="G977" s="98"/>
      <c r="H977" s="98"/>
      <c r="I977" s="98"/>
      <c r="J977" s="98"/>
      <c r="K977" s="98"/>
      <c r="L977" s="98"/>
      <c r="M977" s="98"/>
      <c r="N977" s="99"/>
      <c r="O977" s="12"/>
      <c r="P977" s="12"/>
      <c r="Q977" s="12"/>
      <c r="R977" s="12"/>
      <c r="S977" s="12"/>
      <c r="T977" s="12"/>
      <c r="U977" s="12"/>
      <c r="V977" s="12"/>
      <c r="W977" s="15"/>
      <c r="X977" s="14"/>
      <c r="Y977" s="98"/>
      <c r="Z977" s="98"/>
      <c r="AA977" s="98"/>
      <c r="AB977" s="98"/>
      <c r="AC977" s="98"/>
      <c r="AD977" s="98"/>
      <c r="AE977" s="98"/>
      <c r="AF977" s="98"/>
      <c r="AG977" s="98"/>
      <c r="AH977" s="98"/>
      <c r="AI977" s="98"/>
      <c r="AJ977" s="98"/>
      <c r="AK977" s="99"/>
      <c r="AL977" s="12"/>
      <c r="AM977" s="12"/>
      <c r="AN977" s="12"/>
      <c r="AO977" s="12"/>
      <c r="AP977" s="12"/>
      <c r="AQ977" s="12"/>
      <c r="AR977" s="12"/>
      <c r="AS977" s="12"/>
      <c r="AT977" s="15"/>
    </row>
    <row r="978" spans="1:46" s="13" customFormat="1" ht="8.1" customHeight="1" x14ac:dyDescent="0.2">
      <c r="A978" s="14"/>
      <c r="B978" s="98"/>
      <c r="C978" s="98"/>
      <c r="D978" s="98"/>
      <c r="E978" s="98"/>
      <c r="F978" s="98"/>
      <c r="G978" s="98"/>
      <c r="H978" s="98"/>
      <c r="I978" s="98"/>
      <c r="J978" s="98"/>
      <c r="K978" s="98"/>
      <c r="L978" s="98"/>
      <c r="M978" s="98"/>
      <c r="N978" s="99"/>
      <c r="O978" s="12"/>
      <c r="P978" s="12"/>
      <c r="Q978" s="12"/>
      <c r="R978" s="12"/>
      <c r="S978" s="12"/>
      <c r="T978" s="12"/>
      <c r="U978" s="12"/>
      <c r="V978" s="12"/>
      <c r="W978" s="15"/>
      <c r="X978" s="14"/>
      <c r="Y978" s="98"/>
      <c r="Z978" s="98"/>
      <c r="AA978" s="98"/>
      <c r="AB978" s="98"/>
      <c r="AC978" s="98"/>
      <c r="AD978" s="98"/>
      <c r="AE978" s="98"/>
      <c r="AF978" s="98"/>
      <c r="AG978" s="98"/>
      <c r="AH978" s="98"/>
      <c r="AI978" s="98"/>
      <c r="AJ978" s="98"/>
      <c r="AK978" s="99"/>
      <c r="AL978" s="12"/>
      <c r="AM978" s="12"/>
      <c r="AN978" s="12"/>
      <c r="AO978" s="12"/>
      <c r="AP978" s="12"/>
      <c r="AQ978" s="12"/>
      <c r="AR978" s="12"/>
      <c r="AS978" s="12"/>
      <c r="AT978" s="15"/>
    </row>
    <row r="979" spans="1:46" s="13" customFormat="1" ht="9.9499999999999993" customHeight="1" x14ac:dyDescent="0.2">
      <c r="A979" s="14"/>
      <c r="B979" s="98"/>
      <c r="C979" s="98"/>
      <c r="D979" s="98"/>
      <c r="E979" s="98"/>
      <c r="F979" s="98"/>
      <c r="G979" s="98"/>
      <c r="H979" s="98"/>
      <c r="I979" s="98"/>
      <c r="J979" s="98"/>
      <c r="K979" s="98"/>
      <c r="L979" s="98"/>
      <c r="M979" s="98"/>
      <c r="N979" s="99"/>
      <c r="O979" s="12"/>
      <c r="P979" s="12"/>
      <c r="Q979" s="12"/>
      <c r="R979" s="12"/>
      <c r="S979" s="12"/>
      <c r="T979" s="12"/>
      <c r="U979" s="12"/>
      <c r="V979" s="12"/>
      <c r="W979" s="15"/>
      <c r="X979" s="14"/>
      <c r="Y979" s="98"/>
      <c r="Z979" s="98"/>
      <c r="AA979" s="98"/>
      <c r="AB979" s="98"/>
      <c r="AC979" s="98"/>
      <c r="AD979" s="98"/>
      <c r="AE979" s="98"/>
      <c r="AF979" s="98"/>
      <c r="AG979" s="98"/>
      <c r="AH979" s="98"/>
      <c r="AI979" s="98"/>
      <c r="AJ979" s="98"/>
      <c r="AK979" s="99"/>
      <c r="AL979" s="12"/>
      <c r="AM979" s="12"/>
      <c r="AN979" s="12"/>
      <c r="AO979" s="12"/>
      <c r="AP979" s="12"/>
      <c r="AQ979" s="12"/>
      <c r="AR979" s="12"/>
      <c r="AS979" s="12"/>
      <c r="AT979" s="15"/>
    </row>
    <row r="980" spans="1:46" s="13" customFormat="1" ht="8.1" customHeight="1" x14ac:dyDescent="0.2">
      <c r="A980" s="14"/>
      <c r="B980" s="98"/>
      <c r="C980" s="98"/>
      <c r="D980" s="98"/>
      <c r="E980" s="98"/>
      <c r="F980" s="98"/>
      <c r="G980" s="98"/>
      <c r="H980" s="98"/>
      <c r="I980" s="98"/>
      <c r="J980" s="98"/>
      <c r="K980" s="98"/>
      <c r="L980" s="98"/>
      <c r="M980" s="98"/>
      <c r="N980" s="99"/>
      <c r="O980" s="12"/>
      <c r="P980" s="12"/>
      <c r="Q980" s="12"/>
      <c r="R980" s="12"/>
      <c r="S980" s="12"/>
      <c r="T980" s="12"/>
      <c r="U980" s="12"/>
      <c r="V980" s="12"/>
      <c r="W980" s="15"/>
      <c r="X980" s="14"/>
      <c r="Y980" s="98"/>
      <c r="Z980" s="98"/>
      <c r="AA980" s="98"/>
      <c r="AB980" s="98"/>
      <c r="AC980" s="98"/>
      <c r="AD980" s="98"/>
      <c r="AE980" s="98"/>
      <c r="AF980" s="98"/>
      <c r="AG980" s="98"/>
      <c r="AH980" s="98"/>
      <c r="AI980" s="98"/>
      <c r="AJ980" s="98"/>
      <c r="AK980" s="99"/>
      <c r="AL980" s="12"/>
      <c r="AM980" s="12"/>
      <c r="AN980" s="12"/>
      <c r="AO980" s="12"/>
      <c r="AP980" s="12"/>
      <c r="AQ980" s="12"/>
      <c r="AR980" s="12"/>
      <c r="AS980" s="12"/>
      <c r="AT980" s="15"/>
    </row>
    <row r="981" spans="1:46" s="13" customFormat="1" ht="8.1" customHeight="1" x14ac:dyDescent="0.2">
      <c r="A981" s="14"/>
      <c r="B981" s="98"/>
      <c r="C981" s="98"/>
      <c r="D981" s="98"/>
      <c r="E981" s="98"/>
      <c r="F981" s="98"/>
      <c r="G981" s="98"/>
      <c r="H981" s="98"/>
      <c r="I981" s="98"/>
      <c r="J981" s="98"/>
      <c r="K981" s="98"/>
      <c r="L981" s="98"/>
      <c r="M981" s="98"/>
      <c r="N981" s="99"/>
      <c r="O981" s="12"/>
      <c r="P981" s="12"/>
      <c r="Q981" s="12"/>
      <c r="R981" s="12"/>
      <c r="S981" s="12"/>
      <c r="T981" s="12"/>
      <c r="U981" s="12"/>
      <c r="V981" s="12"/>
      <c r="W981" s="15"/>
      <c r="X981" s="14"/>
      <c r="Y981" s="98"/>
      <c r="Z981" s="98"/>
      <c r="AA981" s="98"/>
      <c r="AB981" s="98"/>
      <c r="AC981" s="98"/>
      <c r="AD981" s="98"/>
      <c r="AE981" s="98"/>
      <c r="AF981" s="98"/>
      <c r="AG981" s="98"/>
      <c r="AH981" s="98"/>
      <c r="AI981" s="98"/>
      <c r="AJ981" s="98"/>
      <c r="AK981" s="99"/>
      <c r="AL981" s="12"/>
      <c r="AM981" s="12"/>
      <c r="AN981" s="12"/>
      <c r="AO981" s="12"/>
      <c r="AP981" s="12"/>
      <c r="AQ981" s="12"/>
      <c r="AR981" s="12"/>
      <c r="AS981" s="12"/>
      <c r="AT981" s="15"/>
    </row>
    <row r="982" spans="1:46" s="13" customFormat="1" ht="9.9499999999999993" customHeight="1" x14ac:dyDescent="0.2">
      <c r="A982" s="14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5"/>
      <c r="X982" s="14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2"/>
      <c r="AS982" s="12"/>
      <c r="AT982" s="15"/>
    </row>
    <row r="983" spans="1:46" s="13" customFormat="1" ht="8.1" customHeight="1" x14ac:dyDescent="0.2">
      <c r="A983" s="14"/>
      <c r="B983" s="100"/>
      <c r="C983" s="100"/>
      <c r="D983" s="100"/>
      <c r="E983" s="100"/>
      <c r="F983" s="100"/>
      <c r="G983" s="100"/>
      <c r="H983" s="100"/>
      <c r="I983" s="100"/>
      <c r="J983" s="100"/>
      <c r="K983" s="100"/>
      <c r="L983" s="100"/>
      <c r="M983" s="100"/>
      <c r="N983" s="101"/>
      <c r="O983" s="12"/>
      <c r="P983" s="12"/>
      <c r="Q983" s="12"/>
      <c r="R983" s="12"/>
      <c r="S983" s="12"/>
      <c r="T983" s="12"/>
      <c r="U983" s="12"/>
      <c r="V983" s="12"/>
      <c r="W983" s="15"/>
      <c r="X983" s="14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1"/>
      <c r="AL983" s="12"/>
      <c r="AM983" s="12"/>
      <c r="AN983" s="12"/>
      <c r="AO983" s="12"/>
      <c r="AP983" s="12"/>
      <c r="AQ983" s="12"/>
      <c r="AR983" s="12"/>
      <c r="AS983" s="12"/>
      <c r="AT983" s="15"/>
    </row>
    <row r="984" spans="1:46" s="13" customFormat="1" ht="9.9499999999999993" customHeight="1" x14ac:dyDescent="0.2">
      <c r="A984" s="14"/>
      <c r="B984" s="100"/>
      <c r="C984" s="100"/>
      <c r="D984" s="100"/>
      <c r="E984" s="100"/>
      <c r="F984" s="100"/>
      <c r="G984" s="100"/>
      <c r="H984" s="100"/>
      <c r="I984" s="100"/>
      <c r="J984" s="100"/>
      <c r="K984" s="100"/>
      <c r="L984" s="100"/>
      <c r="M984" s="100"/>
      <c r="N984" s="101"/>
      <c r="O984" s="12"/>
      <c r="P984" s="12"/>
      <c r="Q984" s="12"/>
      <c r="R984" s="12"/>
      <c r="S984" s="12"/>
      <c r="T984" s="12"/>
      <c r="U984" s="12"/>
      <c r="V984" s="12"/>
      <c r="W984" s="15"/>
      <c r="X984" s="14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1"/>
      <c r="AL984" s="12"/>
      <c r="AM984" s="12"/>
      <c r="AN984" s="12"/>
      <c r="AO984" s="12"/>
      <c r="AP984" s="12"/>
      <c r="AQ984" s="12"/>
      <c r="AR984" s="12"/>
      <c r="AS984" s="12"/>
      <c r="AT984" s="15"/>
    </row>
    <row r="985" spans="1:46" s="13" customFormat="1" ht="9.9499999999999993" customHeight="1" x14ac:dyDescent="0.2">
      <c r="A985" s="14"/>
      <c r="B985" s="100"/>
      <c r="C985" s="100"/>
      <c r="D985" s="100"/>
      <c r="E985" s="100"/>
      <c r="F985" s="100"/>
      <c r="G985" s="100"/>
      <c r="H985" s="100"/>
      <c r="I985" s="100"/>
      <c r="J985" s="100"/>
      <c r="K985" s="100"/>
      <c r="L985" s="100"/>
      <c r="M985" s="100"/>
      <c r="N985" s="101"/>
      <c r="O985" s="12"/>
      <c r="P985" s="12"/>
      <c r="Q985" s="12"/>
      <c r="R985" s="12"/>
      <c r="S985" s="12"/>
      <c r="T985" s="12"/>
      <c r="U985" s="12"/>
      <c r="V985" s="12"/>
      <c r="W985" s="15"/>
      <c r="X985" s="14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1"/>
      <c r="AL985" s="12"/>
      <c r="AM985" s="12"/>
      <c r="AN985" s="12"/>
      <c r="AO985" s="12"/>
      <c r="AP985" s="12"/>
      <c r="AQ985" s="12"/>
      <c r="AR985" s="12"/>
      <c r="AS985" s="12"/>
      <c r="AT985" s="15"/>
    </row>
    <row r="986" spans="1:46" s="13" customFormat="1" ht="9.9499999999999993" customHeight="1" x14ac:dyDescent="0.2">
      <c r="A986" s="14"/>
      <c r="B986" s="100"/>
      <c r="C986" s="100"/>
      <c r="D986" s="100"/>
      <c r="E986" s="100"/>
      <c r="F986" s="100"/>
      <c r="G986" s="100"/>
      <c r="H986" s="100"/>
      <c r="I986" s="100"/>
      <c r="J986" s="100"/>
      <c r="K986" s="100"/>
      <c r="L986" s="100"/>
      <c r="M986" s="100"/>
      <c r="N986" s="101"/>
      <c r="O986" s="12"/>
      <c r="P986" s="12"/>
      <c r="Q986" s="12"/>
      <c r="R986" s="12"/>
      <c r="S986" s="12"/>
      <c r="T986" s="12"/>
      <c r="U986" s="12"/>
      <c r="V986" s="12"/>
      <c r="W986" s="15"/>
      <c r="X986" s="14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1"/>
      <c r="AL986" s="12"/>
      <c r="AM986" s="12"/>
      <c r="AN986" s="12"/>
      <c r="AO986" s="12"/>
      <c r="AP986" s="12"/>
      <c r="AQ986" s="12"/>
      <c r="AR986" s="12"/>
      <c r="AS986" s="12"/>
      <c r="AT986" s="15"/>
    </row>
    <row r="987" spans="1:46" s="13" customFormat="1" ht="6" customHeight="1" x14ac:dyDescent="0.2">
      <c r="A987" s="16"/>
      <c r="B987" s="102"/>
      <c r="C987" s="102"/>
      <c r="D987" s="102"/>
      <c r="E987" s="102"/>
      <c r="F987" s="102"/>
      <c r="G987" s="102"/>
      <c r="H987" s="102"/>
      <c r="I987" s="102"/>
      <c r="J987" s="102"/>
      <c r="K987" s="102"/>
      <c r="L987" s="102"/>
      <c r="M987" s="102"/>
      <c r="N987" s="102"/>
      <c r="O987" s="17"/>
      <c r="P987" s="17"/>
      <c r="Q987" s="17"/>
      <c r="R987" s="17"/>
      <c r="S987" s="17"/>
      <c r="T987" s="17"/>
      <c r="U987" s="17"/>
      <c r="V987" s="17"/>
      <c r="W987" s="18"/>
      <c r="X987" s="16"/>
      <c r="Y987" s="102"/>
      <c r="Z987" s="102"/>
      <c r="AA987" s="102"/>
      <c r="AB987" s="102"/>
      <c r="AC987" s="102"/>
      <c r="AD987" s="102"/>
      <c r="AE987" s="102"/>
      <c r="AF987" s="102"/>
      <c r="AG987" s="102"/>
      <c r="AH987" s="102"/>
      <c r="AI987" s="102"/>
      <c r="AJ987" s="102"/>
      <c r="AK987" s="102"/>
      <c r="AL987" s="17"/>
      <c r="AM987" s="17"/>
      <c r="AN987" s="17"/>
      <c r="AO987" s="17"/>
      <c r="AP987" s="17"/>
      <c r="AQ987" s="17"/>
      <c r="AR987" s="17"/>
      <c r="AS987" s="17"/>
      <c r="AT987" s="18"/>
    </row>
    <row r="988" spans="1:46" s="13" customFormat="1" ht="9.9499999999999993" customHeight="1" x14ac:dyDescent="0.2">
      <c r="A988" s="9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1"/>
      <c r="X988" s="9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  <c r="AP988" s="10"/>
      <c r="AQ988" s="10"/>
      <c r="AR988" s="10"/>
      <c r="AS988" s="10"/>
      <c r="AT988" s="11"/>
    </row>
    <row r="989" spans="1:46" s="13" customFormat="1" ht="12.75" customHeight="1" x14ac:dyDescent="0.2">
      <c r="A98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989" s="104"/>
      <c r="C989" s="104"/>
      <c r="D989" s="104"/>
      <c r="E989" s="104"/>
      <c r="F989" s="104"/>
      <c r="G989" s="104"/>
      <c r="H989" s="104"/>
      <c r="I989" s="104"/>
      <c r="J989" s="104"/>
      <c r="K989" s="104"/>
      <c r="L989" s="104"/>
      <c r="M989" s="104"/>
      <c r="N989" s="104"/>
      <c r="O989" s="104"/>
      <c r="P989" s="104"/>
      <c r="Q989" s="104"/>
      <c r="R989" s="104"/>
      <c r="S989" s="104"/>
      <c r="T989" s="104"/>
      <c r="U989" s="104"/>
      <c r="V989" s="104"/>
      <c r="W989" s="105"/>
      <c r="X98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989" s="104"/>
      <c r="Z989" s="104"/>
      <c r="AA989" s="104"/>
      <c r="AB989" s="104"/>
      <c r="AC989" s="104"/>
      <c r="AD989" s="104"/>
      <c r="AE989" s="104"/>
      <c r="AF989" s="104"/>
      <c r="AG989" s="104"/>
      <c r="AH989" s="104"/>
      <c r="AI989" s="104"/>
      <c r="AJ989" s="104"/>
      <c r="AK989" s="104"/>
      <c r="AL989" s="104"/>
      <c r="AM989" s="104"/>
      <c r="AN989" s="104"/>
      <c r="AO989" s="104"/>
      <c r="AP989" s="104"/>
      <c r="AQ989" s="104"/>
      <c r="AR989" s="104"/>
      <c r="AS989" s="104"/>
      <c r="AT989" s="105"/>
    </row>
    <row r="990" spans="1:46" s="13" customFormat="1" ht="12.75" customHeight="1" x14ac:dyDescent="0.2">
      <c r="A990" s="106"/>
      <c r="B990" s="104"/>
      <c r="C990" s="104"/>
      <c r="D990" s="104"/>
      <c r="E990" s="104"/>
      <c r="F990" s="104"/>
      <c r="G990" s="104"/>
      <c r="H990" s="104"/>
      <c r="I990" s="104"/>
      <c r="J990" s="104"/>
      <c r="K990" s="104"/>
      <c r="L990" s="104"/>
      <c r="M990" s="104"/>
      <c r="N990" s="104"/>
      <c r="O990" s="104"/>
      <c r="P990" s="104"/>
      <c r="Q990" s="104"/>
      <c r="R990" s="104"/>
      <c r="S990" s="104"/>
      <c r="T990" s="104"/>
      <c r="U990" s="104"/>
      <c r="V990" s="104"/>
      <c r="W990" s="105"/>
      <c r="X990" s="106"/>
      <c r="Y990" s="104"/>
      <c r="Z990" s="104"/>
      <c r="AA990" s="104"/>
      <c r="AB990" s="104"/>
      <c r="AC990" s="104"/>
      <c r="AD990" s="104"/>
      <c r="AE990" s="104"/>
      <c r="AF990" s="104"/>
      <c r="AG990" s="104"/>
      <c r="AH990" s="104"/>
      <c r="AI990" s="104"/>
      <c r="AJ990" s="104"/>
      <c r="AK990" s="104"/>
      <c r="AL990" s="104"/>
      <c r="AM990" s="104"/>
      <c r="AN990" s="104"/>
      <c r="AO990" s="104"/>
      <c r="AP990" s="104"/>
      <c r="AQ990" s="104"/>
      <c r="AR990" s="104"/>
      <c r="AS990" s="104"/>
      <c r="AT990" s="105"/>
    </row>
    <row r="991" spans="1:46" s="13" customFormat="1" ht="6" customHeight="1" x14ac:dyDescent="0.2">
      <c r="A991" s="14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5"/>
      <c r="X991" s="14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  <c r="AR991" s="12"/>
      <c r="AS991" s="12"/>
      <c r="AT991" s="15"/>
    </row>
    <row r="992" spans="1:46" s="13" customFormat="1" ht="9.9499999999999993" customHeight="1" x14ac:dyDescent="0.2">
      <c r="A992" s="14"/>
      <c r="B992" s="107" t="str">
        <f>"ИНН "&amp;INN&amp;", БИК "&amp;BIC&amp;", Р/С "&amp;PersonalAcc</f>
        <v>ИНН 7453197647, БИК 047501001, Р/С 40101810400000010801</v>
      </c>
      <c r="C992" s="107"/>
      <c r="D992" s="107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28"/>
      <c r="P992" s="28"/>
      <c r="Q992" s="28"/>
      <c r="R992" s="28"/>
      <c r="S992" s="28"/>
      <c r="T992" s="28"/>
      <c r="U992" s="28"/>
      <c r="V992" s="28"/>
      <c r="W992" s="15"/>
      <c r="X992" s="14"/>
      <c r="Y992" s="107" t="str">
        <f>"ИНН "&amp;INN&amp;", БИК "&amp;BIC&amp;", Р/С "&amp;PersonalAcc</f>
        <v>ИНН 7453197647, БИК 047501001, Р/С 40101810400000010801</v>
      </c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28"/>
      <c r="AM992" s="28"/>
      <c r="AN992" s="28"/>
      <c r="AO992" s="28"/>
      <c r="AP992" s="28"/>
      <c r="AQ992" s="28"/>
      <c r="AR992" s="28"/>
      <c r="AS992" s="28"/>
      <c r="AT992" s="15"/>
    </row>
    <row r="993" spans="1:46" s="13" customFormat="1" ht="9.9499999999999993" customHeight="1" x14ac:dyDescent="0.2">
      <c r="A993" s="14"/>
      <c r="B993" s="107"/>
      <c r="C993" s="107"/>
      <c r="D993" s="107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28"/>
      <c r="P993" s="28"/>
      <c r="Q993" s="28"/>
      <c r="R993" s="28"/>
      <c r="S993" s="28"/>
      <c r="T993" s="28"/>
      <c r="U993" s="28"/>
      <c r="V993" s="28"/>
      <c r="W993" s="15"/>
      <c r="X993" s="14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28"/>
      <c r="AM993" s="28"/>
      <c r="AN993" s="28"/>
      <c r="AO993" s="28"/>
      <c r="AP993" s="28"/>
      <c r="AQ993" s="28"/>
      <c r="AR993" s="28"/>
      <c r="AS993" s="28"/>
      <c r="AT993" s="15"/>
    </row>
    <row r="994" spans="1:46" s="13" customFormat="1" ht="6" customHeight="1" x14ac:dyDescent="0.2">
      <c r="A994" s="14"/>
      <c r="B994" s="107"/>
      <c r="C994" s="107"/>
      <c r="D994" s="107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2"/>
      <c r="P994" s="12"/>
      <c r="Q994" s="12"/>
      <c r="R994" s="12"/>
      <c r="S994" s="12"/>
      <c r="T994" s="12"/>
      <c r="U994" s="12"/>
      <c r="V994" s="12"/>
      <c r="W994" s="15"/>
      <c r="X994" s="14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2"/>
      <c r="AM994" s="12"/>
      <c r="AN994" s="12"/>
      <c r="AO994" s="12"/>
      <c r="AP994" s="12"/>
      <c r="AQ994" s="12"/>
      <c r="AR994" s="12"/>
      <c r="AS994" s="12"/>
      <c r="AT994" s="15"/>
    </row>
    <row r="995" spans="1:46" s="13" customFormat="1" ht="8.1" customHeight="1" x14ac:dyDescent="0.2">
      <c r="A995" s="14"/>
      <c r="B995" s="107"/>
      <c r="C995" s="107"/>
      <c r="D995" s="107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2"/>
      <c r="P995" s="12"/>
      <c r="Q995" s="12"/>
      <c r="R995" s="12"/>
      <c r="S995" s="12"/>
      <c r="T995" s="12"/>
      <c r="U995" s="12"/>
      <c r="V995" s="12"/>
      <c r="W995" s="15"/>
      <c r="X995" s="14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2"/>
      <c r="AM995" s="12"/>
      <c r="AN995" s="12"/>
      <c r="AO995" s="12"/>
      <c r="AP995" s="12"/>
      <c r="AQ995" s="12"/>
      <c r="AR995" s="12"/>
      <c r="AS995" s="12"/>
      <c r="AT995" s="15"/>
    </row>
    <row r="996" spans="1:46" s="13" customFormat="1" ht="8.1" customHeight="1" x14ac:dyDescent="0.2">
      <c r="A996" s="14"/>
      <c r="B996" s="107"/>
      <c r="C996" s="107"/>
      <c r="D996" s="107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2"/>
      <c r="P996" s="12"/>
      <c r="Q996" s="12"/>
      <c r="R996" s="12"/>
      <c r="S996" s="12"/>
      <c r="T996" s="12"/>
      <c r="U996" s="12"/>
      <c r="V996" s="12"/>
      <c r="W996" s="15"/>
      <c r="X996" s="14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2"/>
      <c r="AM996" s="12"/>
      <c r="AN996" s="12"/>
      <c r="AO996" s="12"/>
      <c r="AP996" s="12"/>
      <c r="AQ996" s="12"/>
      <c r="AR996" s="12"/>
      <c r="AS996" s="12"/>
      <c r="AT996" s="15"/>
    </row>
    <row r="997" spans="1:46" s="13" customFormat="1" ht="9.9499999999999993" customHeight="1" x14ac:dyDescent="0.2">
      <c r="A997" s="14"/>
      <c r="B997" s="98"/>
      <c r="C997" s="98"/>
      <c r="D997" s="98"/>
      <c r="E997" s="98"/>
      <c r="F997" s="98"/>
      <c r="G997" s="98"/>
      <c r="H997" s="98"/>
      <c r="I997" s="98"/>
      <c r="J997" s="98"/>
      <c r="K997" s="98"/>
      <c r="L997" s="98"/>
      <c r="M997" s="98"/>
      <c r="N997" s="99"/>
      <c r="O997" s="12"/>
      <c r="P997" s="12"/>
      <c r="Q997" s="12"/>
      <c r="R997" s="12"/>
      <c r="S997" s="12"/>
      <c r="T997" s="12"/>
      <c r="U997" s="12"/>
      <c r="V997" s="12"/>
      <c r="W997" s="15"/>
      <c r="X997" s="14"/>
      <c r="Y997" s="98"/>
      <c r="Z997" s="98"/>
      <c r="AA997" s="98"/>
      <c r="AB997" s="98"/>
      <c r="AC997" s="98"/>
      <c r="AD997" s="98"/>
      <c r="AE997" s="98"/>
      <c r="AF997" s="98"/>
      <c r="AG997" s="98"/>
      <c r="AH997" s="98"/>
      <c r="AI997" s="98"/>
      <c r="AJ997" s="98"/>
      <c r="AK997" s="99"/>
      <c r="AL997" s="12"/>
      <c r="AM997" s="12"/>
      <c r="AN997" s="12"/>
      <c r="AO997" s="12"/>
      <c r="AP997" s="12"/>
      <c r="AQ997" s="12"/>
      <c r="AR997" s="12"/>
      <c r="AS997" s="12"/>
      <c r="AT997" s="15"/>
    </row>
    <row r="998" spans="1:46" s="13" customFormat="1" ht="8.1" customHeight="1" x14ac:dyDescent="0.2">
      <c r="A998" s="14"/>
      <c r="B998" s="98"/>
      <c r="C998" s="98"/>
      <c r="D998" s="98"/>
      <c r="E998" s="98"/>
      <c r="F998" s="98"/>
      <c r="G998" s="98"/>
      <c r="H998" s="98"/>
      <c r="I998" s="98"/>
      <c r="J998" s="98"/>
      <c r="K998" s="98"/>
      <c r="L998" s="98"/>
      <c r="M998" s="98"/>
      <c r="N998" s="99"/>
      <c r="O998" s="12"/>
      <c r="P998" s="12"/>
      <c r="Q998" s="12"/>
      <c r="R998" s="12"/>
      <c r="S998" s="12"/>
      <c r="T998" s="12"/>
      <c r="U998" s="12"/>
      <c r="V998" s="12"/>
      <c r="W998" s="15"/>
      <c r="X998" s="14"/>
      <c r="Y998" s="98"/>
      <c r="Z998" s="98"/>
      <c r="AA998" s="98"/>
      <c r="AB998" s="98"/>
      <c r="AC998" s="98"/>
      <c r="AD998" s="98"/>
      <c r="AE998" s="98"/>
      <c r="AF998" s="98"/>
      <c r="AG998" s="98"/>
      <c r="AH998" s="98"/>
      <c r="AI998" s="98"/>
      <c r="AJ998" s="98"/>
      <c r="AK998" s="99"/>
      <c r="AL998" s="12"/>
      <c r="AM998" s="12"/>
      <c r="AN998" s="12"/>
      <c r="AO998" s="12"/>
      <c r="AP998" s="12"/>
      <c r="AQ998" s="12"/>
      <c r="AR998" s="12"/>
      <c r="AS998" s="12"/>
      <c r="AT998" s="15"/>
    </row>
    <row r="999" spans="1:46" s="13" customFormat="1" ht="8.1" customHeight="1" x14ac:dyDescent="0.2">
      <c r="A999" s="14"/>
      <c r="B999" s="98"/>
      <c r="C999" s="98"/>
      <c r="D999" s="98"/>
      <c r="E999" s="98"/>
      <c r="F999" s="98"/>
      <c r="G999" s="98"/>
      <c r="H999" s="98"/>
      <c r="I999" s="98"/>
      <c r="J999" s="98"/>
      <c r="K999" s="98"/>
      <c r="L999" s="98"/>
      <c r="M999" s="98"/>
      <c r="N999" s="99"/>
      <c r="O999" s="12"/>
      <c r="P999" s="12"/>
      <c r="Q999" s="12"/>
      <c r="R999" s="12"/>
      <c r="S999" s="12"/>
      <c r="T999" s="12"/>
      <c r="U999" s="12"/>
      <c r="V999" s="12"/>
      <c r="W999" s="15"/>
      <c r="X999" s="14"/>
      <c r="Y999" s="98"/>
      <c r="Z999" s="98"/>
      <c r="AA999" s="98"/>
      <c r="AB999" s="98"/>
      <c r="AC999" s="98"/>
      <c r="AD999" s="98"/>
      <c r="AE999" s="98"/>
      <c r="AF999" s="98"/>
      <c r="AG999" s="98"/>
      <c r="AH999" s="98"/>
      <c r="AI999" s="98"/>
      <c r="AJ999" s="98"/>
      <c r="AK999" s="99"/>
      <c r="AL999" s="12"/>
      <c r="AM999" s="12"/>
      <c r="AN999" s="12"/>
      <c r="AO999" s="12"/>
      <c r="AP999" s="12"/>
      <c r="AQ999" s="12"/>
      <c r="AR999" s="12"/>
      <c r="AS999" s="12"/>
      <c r="AT999" s="15"/>
    </row>
    <row r="1000" spans="1:46" s="13" customFormat="1" ht="9.9499999999999993" customHeight="1" x14ac:dyDescent="0.2">
      <c r="A1000" s="14"/>
      <c r="B1000" s="98"/>
      <c r="C1000" s="98"/>
      <c r="D1000" s="98"/>
      <c r="E1000" s="98"/>
      <c r="F1000" s="98"/>
      <c r="G1000" s="98"/>
      <c r="H1000" s="98"/>
      <c r="I1000" s="98"/>
      <c r="J1000" s="98"/>
      <c r="K1000" s="98"/>
      <c r="L1000" s="98"/>
      <c r="M1000" s="98"/>
      <c r="N1000" s="99"/>
      <c r="O1000" s="12"/>
      <c r="P1000" s="12"/>
      <c r="Q1000" s="12"/>
      <c r="R1000" s="12"/>
      <c r="S1000" s="12"/>
      <c r="T1000" s="12"/>
      <c r="U1000" s="12"/>
      <c r="V1000" s="12"/>
      <c r="W1000" s="15"/>
      <c r="X1000" s="14"/>
      <c r="Y1000" s="98"/>
      <c r="Z1000" s="98"/>
      <c r="AA1000" s="98"/>
      <c r="AB1000" s="98"/>
      <c r="AC1000" s="98"/>
      <c r="AD1000" s="98"/>
      <c r="AE1000" s="98"/>
      <c r="AF1000" s="98"/>
      <c r="AG1000" s="98"/>
      <c r="AH1000" s="98"/>
      <c r="AI1000" s="98"/>
      <c r="AJ1000" s="98"/>
      <c r="AK1000" s="99"/>
      <c r="AL1000" s="12"/>
      <c r="AM1000" s="12"/>
      <c r="AN1000" s="12"/>
      <c r="AO1000" s="12"/>
      <c r="AP1000" s="12"/>
      <c r="AQ1000" s="12"/>
      <c r="AR1000" s="12"/>
      <c r="AS1000" s="12"/>
      <c r="AT1000" s="15"/>
    </row>
    <row r="1001" spans="1:46" s="13" customFormat="1" ht="8.1" customHeight="1" x14ac:dyDescent="0.2">
      <c r="A1001" s="14"/>
      <c r="B1001" s="98"/>
      <c r="C1001" s="98"/>
      <c r="D1001" s="98"/>
      <c r="E1001" s="98"/>
      <c r="F1001" s="98"/>
      <c r="G1001" s="98"/>
      <c r="H1001" s="98"/>
      <c r="I1001" s="98"/>
      <c r="J1001" s="98"/>
      <c r="K1001" s="98"/>
      <c r="L1001" s="98"/>
      <c r="M1001" s="98"/>
      <c r="N1001" s="99"/>
      <c r="O1001" s="12"/>
      <c r="P1001" s="12"/>
      <c r="Q1001" s="12"/>
      <c r="R1001" s="12"/>
      <c r="S1001" s="12"/>
      <c r="T1001" s="12"/>
      <c r="U1001" s="12"/>
      <c r="V1001" s="12"/>
      <c r="W1001" s="15"/>
      <c r="X1001" s="14"/>
      <c r="Y1001" s="98"/>
      <c r="Z1001" s="98"/>
      <c r="AA1001" s="98"/>
      <c r="AB1001" s="98"/>
      <c r="AC1001" s="98"/>
      <c r="AD1001" s="98"/>
      <c r="AE1001" s="98"/>
      <c r="AF1001" s="98"/>
      <c r="AG1001" s="98"/>
      <c r="AH1001" s="98"/>
      <c r="AI1001" s="98"/>
      <c r="AJ1001" s="98"/>
      <c r="AK1001" s="99"/>
      <c r="AL1001" s="12"/>
      <c r="AM1001" s="12"/>
      <c r="AN1001" s="12"/>
      <c r="AO1001" s="12"/>
      <c r="AP1001" s="12"/>
      <c r="AQ1001" s="12"/>
      <c r="AR1001" s="12"/>
      <c r="AS1001" s="12"/>
      <c r="AT1001" s="15"/>
    </row>
    <row r="1002" spans="1:46" s="13" customFormat="1" ht="8.1" customHeight="1" x14ac:dyDescent="0.2">
      <c r="A1002" s="14"/>
      <c r="B1002" s="98"/>
      <c r="C1002" s="98"/>
      <c r="D1002" s="98"/>
      <c r="E1002" s="98"/>
      <c r="F1002" s="98"/>
      <c r="G1002" s="98"/>
      <c r="H1002" s="98"/>
      <c r="I1002" s="98"/>
      <c r="J1002" s="98"/>
      <c r="K1002" s="98"/>
      <c r="L1002" s="98"/>
      <c r="M1002" s="98"/>
      <c r="N1002" s="99"/>
      <c r="O1002" s="12"/>
      <c r="P1002" s="12"/>
      <c r="Q1002" s="12"/>
      <c r="R1002" s="12"/>
      <c r="S1002" s="12"/>
      <c r="T1002" s="12"/>
      <c r="U1002" s="12"/>
      <c r="V1002" s="12"/>
      <c r="W1002" s="15"/>
      <c r="X1002" s="14"/>
      <c r="Y1002" s="98"/>
      <c r="Z1002" s="98"/>
      <c r="AA1002" s="98"/>
      <c r="AB1002" s="98"/>
      <c r="AC1002" s="98"/>
      <c r="AD1002" s="98"/>
      <c r="AE1002" s="98"/>
      <c r="AF1002" s="98"/>
      <c r="AG1002" s="98"/>
      <c r="AH1002" s="98"/>
      <c r="AI1002" s="98"/>
      <c r="AJ1002" s="98"/>
      <c r="AK1002" s="99"/>
      <c r="AL1002" s="12"/>
      <c r="AM1002" s="12"/>
      <c r="AN1002" s="12"/>
      <c r="AO1002" s="12"/>
      <c r="AP1002" s="12"/>
      <c r="AQ1002" s="12"/>
      <c r="AR1002" s="12"/>
      <c r="AS1002" s="12"/>
      <c r="AT1002" s="15"/>
    </row>
    <row r="1003" spans="1:46" s="13" customFormat="1" ht="9.9499999999999993" customHeight="1" x14ac:dyDescent="0.2">
      <c r="A1003" s="14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5"/>
      <c r="X1003" s="14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  <c r="AL1003" s="12"/>
      <c r="AM1003" s="12"/>
      <c r="AN1003" s="12"/>
      <c r="AO1003" s="12"/>
      <c r="AP1003" s="12"/>
      <c r="AQ1003" s="12"/>
      <c r="AR1003" s="12"/>
      <c r="AS1003" s="12"/>
      <c r="AT1003" s="15"/>
    </row>
    <row r="1004" spans="1:46" s="13" customFormat="1" ht="8.1" customHeight="1" x14ac:dyDescent="0.2">
      <c r="A1004" s="14"/>
      <c r="B1004" s="100"/>
      <c r="C1004" s="100"/>
      <c r="D1004" s="100"/>
      <c r="E1004" s="100"/>
      <c r="F1004" s="100"/>
      <c r="G1004" s="100"/>
      <c r="H1004" s="100"/>
      <c r="I1004" s="100"/>
      <c r="J1004" s="100"/>
      <c r="K1004" s="100"/>
      <c r="L1004" s="100"/>
      <c r="M1004" s="100"/>
      <c r="N1004" s="101"/>
      <c r="O1004" s="12"/>
      <c r="P1004" s="12"/>
      <c r="Q1004" s="12"/>
      <c r="R1004" s="12"/>
      <c r="S1004" s="12"/>
      <c r="T1004" s="12"/>
      <c r="U1004" s="12"/>
      <c r="V1004" s="12"/>
      <c r="W1004" s="15"/>
      <c r="X1004" s="14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1"/>
      <c r="AL1004" s="12"/>
      <c r="AM1004" s="12"/>
      <c r="AN1004" s="12"/>
      <c r="AO1004" s="12"/>
      <c r="AP1004" s="12"/>
      <c r="AQ1004" s="12"/>
      <c r="AR1004" s="12"/>
      <c r="AS1004" s="12"/>
      <c r="AT1004" s="15"/>
    </row>
    <row r="1005" spans="1:46" s="13" customFormat="1" ht="9.9499999999999993" customHeight="1" x14ac:dyDescent="0.2">
      <c r="A1005" s="14"/>
      <c r="B1005" s="100"/>
      <c r="C1005" s="100"/>
      <c r="D1005" s="100"/>
      <c r="E1005" s="100"/>
      <c r="F1005" s="100"/>
      <c r="G1005" s="100"/>
      <c r="H1005" s="100"/>
      <c r="I1005" s="100"/>
      <c r="J1005" s="100"/>
      <c r="K1005" s="100"/>
      <c r="L1005" s="100"/>
      <c r="M1005" s="100"/>
      <c r="N1005" s="101"/>
      <c r="O1005" s="12"/>
      <c r="P1005" s="12"/>
      <c r="Q1005" s="12"/>
      <c r="R1005" s="12"/>
      <c r="S1005" s="12"/>
      <c r="T1005" s="12"/>
      <c r="U1005" s="12"/>
      <c r="V1005" s="12"/>
      <c r="W1005" s="15"/>
      <c r="X1005" s="14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1"/>
      <c r="AL1005" s="12"/>
      <c r="AM1005" s="12"/>
      <c r="AN1005" s="12"/>
      <c r="AO1005" s="12"/>
      <c r="AP1005" s="12"/>
      <c r="AQ1005" s="12"/>
      <c r="AR1005" s="12"/>
      <c r="AS1005" s="12"/>
      <c r="AT1005" s="15"/>
    </row>
    <row r="1006" spans="1:46" s="13" customFormat="1" ht="9.9499999999999993" customHeight="1" x14ac:dyDescent="0.2">
      <c r="A1006" s="14"/>
      <c r="B1006" s="100"/>
      <c r="C1006" s="100"/>
      <c r="D1006" s="100"/>
      <c r="E1006" s="100"/>
      <c r="F1006" s="100"/>
      <c r="G1006" s="100"/>
      <c r="H1006" s="100"/>
      <c r="I1006" s="100"/>
      <c r="J1006" s="100"/>
      <c r="K1006" s="100"/>
      <c r="L1006" s="100"/>
      <c r="M1006" s="100"/>
      <c r="N1006" s="101"/>
      <c r="O1006" s="12"/>
      <c r="P1006" s="12"/>
      <c r="Q1006" s="12"/>
      <c r="R1006" s="12"/>
      <c r="S1006" s="12"/>
      <c r="T1006" s="12"/>
      <c r="U1006" s="12"/>
      <c r="V1006" s="12"/>
      <c r="W1006" s="15"/>
      <c r="X1006" s="14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1"/>
      <c r="AL1006" s="12"/>
      <c r="AM1006" s="12"/>
      <c r="AN1006" s="12"/>
      <c r="AO1006" s="12"/>
      <c r="AP1006" s="12"/>
      <c r="AQ1006" s="12"/>
      <c r="AR1006" s="12"/>
      <c r="AS1006" s="12"/>
      <c r="AT1006" s="15"/>
    </row>
    <row r="1007" spans="1:46" s="13" customFormat="1" ht="9.9499999999999993" customHeight="1" x14ac:dyDescent="0.2">
      <c r="A1007" s="14"/>
      <c r="B1007" s="100"/>
      <c r="C1007" s="100"/>
      <c r="D1007" s="100"/>
      <c r="E1007" s="100"/>
      <c r="F1007" s="100"/>
      <c r="G1007" s="100"/>
      <c r="H1007" s="100"/>
      <c r="I1007" s="100"/>
      <c r="J1007" s="100"/>
      <c r="K1007" s="100"/>
      <c r="L1007" s="100"/>
      <c r="M1007" s="100"/>
      <c r="N1007" s="101"/>
      <c r="O1007" s="12"/>
      <c r="P1007" s="12"/>
      <c r="Q1007" s="12"/>
      <c r="R1007" s="12"/>
      <c r="S1007" s="12"/>
      <c r="T1007" s="12"/>
      <c r="U1007" s="12"/>
      <c r="V1007" s="12"/>
      <c r="W1007" s="15"/>
      <c r="X1007" s="14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1"/>
      <c r="AL1007" s="12"/>
      <c r="AM1007" s="12"/>
      <c r="AN1007" s="12"/>
      <c r="AO1007" s="12"/>
      <c r="AP1007" s="12"/>
      <c r="AQ1007" s="12"/>
      <c r="AR1007" s="12"/>
      <c r="AS1007" s="12"/>
      <c r="AT1007" s="15"/>
    </row>
    <row r="1008" spans="1:46" s="13" customFormat="1" ht="6" customHeight="1" x14ac:dyDescent="0.2">
      <c r="A1008" s="16"/>
      <c r="B1008" s="102"/>
      <c r="C1008" s="102"/>
      <c r="D1008" s="102"/>
      <c r="E1008" s="102"/>
      <c r="F1008" s="102"/>
      <c r="G1008" s="102"/>
      <c r="H1008" s="102"/>
      <c r="I1008" s="102"/>
      <c r="J1008" s="102"/>
      <c r="K1008" s="102"/>
      <c r="L1008" s="102"/>
      <c r="M1008" s="102"/>
      <c r="N1008" s="102"/>
      <c r="O1008" s="17"/>
      <c r="P1008" s="17"/>
      <c r="Q1008" s="17"/>
      <c r="R1008" s="17"/>
      <c r="S1008" s="17"/>
      <c r="T1008" s="17"/>
      <c r="U1008" s="17"/>
      <c r="V1008" s="17"/>
      <c r="W1008" s="18"/>
      <c r="X1008" s="16"/>
      <c r="Y1008" s="102"/>
      <c r="Z1008" s="102"/>
      <c r="AA1008" s="102"/>
      <c r="AB1008" s="102"/>
      <c r="AC1008" s="102"/>
      <c r="AD1008" s="102"/>
      <c r="AE1008" s="102"/>
      <c r="AF1008" s="102"/>
      <c r="AG1008" s="102"/>
      <c r="AH1008" s="102"/>
      <c r="AI1008" s="102"/>
      <c r="AJ1008" s="102"/>
      <c r="AK1008" s="102"/>
      <c r="AL1008" s="17"/>
      <c r="AM1008" s="17"/>
      <c r="AN1008" s="17"/>
      <c r="AO1008" s="17"/>
      <c r="AP1008" s="17"/>
      <c r="AQ1008" s="17"/>
      <c r="AR1008" s="17"/>
      <c r="AS1008" s="17"/>
      <c r="AT1008" s="18"/>
    </row>
  </sheetData>
  <mergeCells count="576">
    <mergeCell ref="B12:N13"/>
    <mergeCell ref="Y12:AK13"/>
    <mergeCell ref="B14:N15"/>
    <mergeCell ref="Y14:AK15"/>
    <mergeCell ref="B17:N21"/>
    <mergeCell ref="Y17:AK21"/>
    <mergeCell ref="A2:W4"/>
    <mergeCell ref="X2:AT3"/>
    <mergeCell ref="B5:N9"/>
    <mergeCell ref="Y5:AK9"/>
    <mergeCell ref="B10:N11"/>
    <mergeCell ref="Y10:AK11"/>
    <mergeCell ref="B33:N34"/>
    <mergeCell ref="Y33:AK34"/>
    <mergeCell ref="B35:N36"/>
    <mergeCell ref="Y35:AK36"/>
    <mergeCell ref="B38:N42"/>
    <mergeCell ref="Y38:AK42"/>
    <mergeCell ref="A23:W24"/>
    <mergeCell ref="X23:AT24"/>
    <mergeCell ref="B26:N30"/>
    <mergeCell ref="Y26:AK30"/>
    <mergeCell ref="B31:N32"/>
    <mergeCell ref="Y31:AK32"/>
    <mergeCell ref="B54:N55"/>
    <mergeCell ref="Y54:AK55"/>
    <mergeCell ref="B56:N57"/>
    <mergeCell ref="Y56:AK57"/>
    <mergeCell ref="B59:N63"/>
    <mergeCell ref="Y59:AK63"/>
    <mergeCell ref="A44:W45"/>
    <mergeCell ref="X44:AT45"/>
    <mergeCell ref="B47:N51"/>
    <mergeCell ref="Y47:AK51"/>
    <mergeCell ref="B52:N53"/>
    <mergeCell ref="Y52:AK53"/>
    <mergeCell ref="B75:N76"/>
    <mergeCell ref="Y75:AK76"/>
    <mergeCell ref="B77:N78"/>
    <mergeCell ref="Y77:AK78"/>
    <mergeCell ref="B80:N84"/>
    <mergeCell ref="Y80:AK84"/>
    <mergeCell ref="A65:W67"/>
    <mergeCell ref="X65:AT66"/>
    <mergeCell ref="B68:N72"/>
    <mergeCell ref="Y68:AK72"/>
    <mergeCell ref="B73:N74"/>
    <mergeCell ref="Y73:AK74"/>
    <mergeCell ref="B96:N97"/>
    <mergeCell ref="Y96:AK97"/>
    <mergeCell ref="B98:N99"/>
    <mergeCell ref="Y98:AK99"/>
    <mergeCell ref="B101:N105"/>
    <mergeCell ref="Y101:AK105"/>
    <mergeCell ref="A86:W87"/>
    <mergeCell ref="X86:AT87"/>
    <mergeCell ref="B89:N93"/>
    <mergeCell ref="Y89:AK93"/>
    <mergeCell ref="B94:N95"/>
    <mergeCell ref="Y94:AK95"/>
    <mergeCell ref="B117:N118"/>
    <mergeCell ref="Y117:AK118"/>
    <mergeCell ref="B119:N120"/>
    <mergeCell ref="Y119:AK120"/>
    <mergeCell ref="B122:N126"/>
    <mergeCell ref="Y122:AK126"/>
    <mergeCell ref="A107:W108"/>
    <mergeCell ref="X107:AT108"/>
    <mergeCell ref="B110:N114"/>
    <mergeCell ref="Y110:AK114"/>
    <mergeCell ref="B115:N116"/>
    <mergeCell ref="Y115:AK116"/>
    <mergeCell ref="B138:N139"/>
    <mergeCell ref="Y138:AK139"/>
    <mergeCell ref="B140:N141"/>
    <mergeCell ref="Y140:AK141"/>
    <mergeCell ref="B143:N147"/>
    <mergeCell ref="Y143:AK147"/>
    <mergeCell ref="A128:W130"/>
    <mergeCell ref="X128:AT129"/>
    <mergeCell ref="B131:N135"/>
    <mergeCell ref="Y131:AK135"/>
    <mergeCell ref="B136:N137"/>
    <mergeCell ref="Y136:AK137"/>
    <mergeCell ref="B159:N160"/>
    <mergeCell ref="Y159:AK160"/>
    <mergeCell ref="B161:N162"/>
    <mergeCell ref="Y161:AK162"/>
    <mergeCell ref="B164:N168"/>
    <mergeCell ref="Y164:AK168"/>
    <mergeCell ref="A149:W150"/>
    <mergeCell ref="X149:AT150"/>
    <mergeCell ref="B152:N156"/>
    <mergeCell ref="Y152:AK156"/>
    <mergeCell ref="B157:N158"/>
    <mergeCell ref="Y157:AK158"/>
    <mergeCell ref="B180:N181"/>
    <mergeCell ref="Y180:AK181"/>
    <mergeCell ref="B182:N183"/>
    <mergeCell ref="Y182:AK183"/>
    <mergeCell ref="B185:N189"/>
    <mergeCell ref="Y185:AK189"/>
    <mergeCell ref="A170:W171"/>
    <mergeCell ref="X170:AT171"/>
    <mergeCell ref="B173:N177"/>
    <mergeCell ref="Y173:AK177"/>
    <mergeCell ref="B178:N179"/>
    <mergeCell ref="Y178:AK179"/>
    <mergeCell ref="B201:N202"/>
    <mergeCell ref="Y201:AK202"/>
    <mergeCell ref="B203:N204"/>
    <mergeCell ref="Y203:AK204"/>
    <mergeCell ref="B206:N210"/>
    <mergeCell ref="Y206:AK210"/>
    <mergeCell ref="A191:W193"/>
    <mergeCell ref="X191:AT192"/>
    <mergeCell ref="B194:N198"/>
    <mergeCell ref="Y194:AK198"/>
    <mergeCell ref="B199:N200"/>
    <mergeCell ref="Y199:AK200"/>
    <mergeCell ref="B222:N223"/>
    <mergeCell ref="Y222:AK223"/>
    <mergeCell ref="B224:N225"/>
    <mergeCell ref="Y224:AK225"/>
    <mergeCell ref="B227:N231"/>
    <mergeCell ref="Y227:AK231"/>
    <mergeCell ref="A212:W213"/>
    <mergeCell ref="X212:AT213"/>
    <mergeCell ref="B215:N219"/>
    <mergeCell ref="Y215:AK219"/>
    <mergeCell ref="B220:N221"/>
    <mergeCell ref="Y220:AK221"/>
    <mergeCell ref="B243:N244"/>
    <mergeCell ref="Y243:AK244"/>
    <mergeCell ref="B245:N246"/>
    <mergeCell ref="Y245:AK246"/>
    <mergeCell ref="B248:N252"/>
    <mergeCell ref="Y248:AK252"/>
    <mergeCell ref="A233:W234"/>
    <mergeCell ref="X233:AT234"/>
    <mergeCell ref="B236:N240"/>
    <mergeCell ref="Y236:AK240"/>
    <mergeCell ref="B241:N242"/>
    <mergeCell ref="Y241:AK242"/>
    <mergeCell ref="B264:N265"/>
    <mergeCell ref="Y264:AK265"/>
    <mergeCell ref="B266:N267"/>
    <mergeCell ref="Y266:AK267"/>
    <mergeCell ref="B269:N273"/>
    <mergeCell ref="Y269:AK273"/>
    <mergeCell ref="A254:W256"/>
    <mergeCell ref="X254:AT255"/>
    <mergeCell ref="B257:N261"/>
    <mergeCell ref="Y257:AK261"/>
    <mergeCell ref="B262:N263"/>
    <mergeCell ref="Y262:AK263"/>
    <mergeCell ref="B285:N286"/>
    <mergeCell ref="Y285:AK286"/>
    <mergeCell ref="B287:N288"/>
    <mergeCell ref="Y287:AK288"/>
    <mergeCell ref="B290:N294"/>
    <mergeCell ref="Y290:AK294"/>
    <mergeCell ref="A275:W276"/>
    <mergeCell ref="X275:AT276"/>
    <mergeCell ref="B278:N282"/>
    <mergeCell ref="Y278:AK282"/>
    <mergeCell ref="B283:N284"/>
    <mergeCell ref="Y283:AK284"/>
    <mergeCell ref="B306:N307"/>
    <mergeCell ref="Y306:AK307"/>
    <mergeCell ref="B308:N309"/>
    <mergeCell ref="Y308:AK309"/>
    <mergeCell ref="B311:N315"/>
    <mergeCell ref="Y311:AK315"/>
    <mergeCell ref="A296:W297"/>
    <mergeCell ref="X296:AT297"/>
    <mergeCell ref="B299:N303"/>
    <mergeCell ref="Y299:AK303"/>
    <mergeCell ref="B304:N305"/>
    <mergeCell ref="Y304:AK305"/>
    <mergeCell ref="B327:N328"/>
    <mergeCell ref="Y327:AK328"/>
    <mergeCell ref="B329:N330"/>
    <mergeCell ref="Y329:AK330"/>
    <mergeCell ref="B332:N336"/>
    <mergeCell ref="Y332:AK336"/>
    <mergeCell ref="A317:W319"/>
    <mergeCell ref="X317:AT318"/>
    <mergeCell ref="B320:N324"/>
    <mergeCell ref="Y320:AK324"/>
    <mergeCell ref="B325:N326"/>
    <mergeCell ref="Y325:AK326"/>
    <mergeCell ref="B348:N349"/>
    <mergeCell ref="Y348:AK349"/>
    <mergeCell ref="B350:N351"/>
    <mergeCell ref="Y350:AK351"/>
    <mergeCell ref="B353:N357"/>
    <mergeCell ref="Y353:AK357"/>
    <mergeCell ref="A338:W339"/>
    <mergeCell ref="X338:AT339"/>
    <mergeCell ref="B341:N345"/>
    <mergeCell ref="Y341:AK345"/>
    <mergeCell ref="B346:N347"/>
    <mergeCell ref="Y346:AK347"/>
    <mergeCell ref="B369:N370"/>
    <mergeCell ref="Y369:AK370"/>
    <mergeCell ref="B371:N372"/>
    <mergeCell ref="Y371:AK372"/>
    <mergeCell ref="B374:N378"/>
    <mergeCell ref="Y374:AK378"/>
    <mergeCell ref="A359:W360"/>
    <mergeCell ref="X359:AT360"/>
    <mergeCell ref="B362:N366"/>
    <mergeCell ref="Y362:AK366"/>
    <mergeCell ref="B367:N368"/>
    <mergeCell ref="Y367:AK368"/>
    <mergeCell ref="B390:N391"/>
    <mergeCell ref="Y390:AK391"/>
    <mergeCell ref="B392:N393"/>
    <mergeCell ref="Y392:AK393"/>
    <mergeCell ref="B395:N399"/>
    <mergeCell ref="Y395:AK399"/>
    <mergeCell ref="A380:W382"/>
    <mergeCell ref="X380:AT381"/>
    <mergeCell ref="B383:N387"/>
    <mergeCell ref="Y383:AK387"/>
    <mergeCell ref="B388:N389"/>
    <mergeCell ref="Y388:AK389"/>
    <mergeCell ref="B411:N412"/>
    <mergeCell ref="Y411:AK412"/>
    <mergeCell ref="B413:N414"/>
    <mergeCell ref="Y413:AK414"/>
    <mergeCell ref="B416:N420"/>
    <mergeCell ref="Y416:AK420"/>
    <mergeCell ref="A401:W402"/>
    <mergeCell ref="X401:AT402"/>
    <mergeCell ref="B404:N408"/>
    <mergeCell ref="Y404:AK408"/>
    <mergeCell ref="B409:N410"/>
    <mergeCell ref="Y409:AK410"/>
    <mergeCell ref="B432:N433"/>
    <mergeCell ref="Y432:AK433"/>
    <mergeCell ref="B434:N435"/>
    <mergeCell ref="Y434:AK435"/>
    <mergeCell ref="B437:N441"/>
    <mergeCell ref="Y437:AK441"/>
    <mergeCell ref="A422:W423"/>
    <mergeCell ref="X422:AT423"/>
    <mergeCell ref="B425:N429"/>
    <mergeCell ref="Y425:AK429"/>
    <mergeCell ref="B430:N431"/>
    <mergeCell ref="Y430:AK431"/>
    <mergeCell ref="B453:N454"/>
    <mergeCell ref="Y453:AK454"/>
    <mergeCell ref="B455:N456"/>
    <mergeCell ref="Y455:AK456"/>
    <mergeCell ref="B458:N462"/>
    <mergeCell ref="Y458:AK462"/>
    <mergeCell ref="A443:W445"/>
    <mergeCell ref="X443:AT444"/>
    <mergeCell ref="B446:N450"/>
    <mergeCell ref="Y446:AK450"/>
    <mergeCell ref="B451:N452"/>
    <mergeCell ref="Y451:AK452"/>
    <mergeCell ref="B474:N475"/>
    <mergeCell ref="Y474:AK475"/>
    <mergeCell ref="B476:N477"/>
    <mergeCell ref="Y476:AK477"/>
    <mergeCell ref="B479:N483"/>
    <mergeCell ref="Y479:AK483"/>
    <mergeCell ref="A464:W465"/>
    <mergeCell ref="X464:AT465"/>
    <mergeCell ref="B467:N471"/>
    <mergeCell ref="Y467:AK471"/>
    <mergeCell ref="B472:N473"/>
    <mergeCell ref="Y472:AK473"/>
    <mergeCell ref="B495:N496"/>
    <mergeCell ref="Y495:AK496"/>
    <mergeCell ref="B497:N498"/>
    <mergeCell ref="Y497:AK498"/>
    <mergeCell ref="B500:N504"/>
    <mergeCell ref="Y500:AK504"/>
    <mergeCell ref="A485:W486"/>
    <mergeCell ref="X485:AT486"/>
    <mergeCell ref="B488:N492"/>
    <mergeCell ref="Y488:AK492"/>
    <mergeCell ref="B493:N494"/>
    <mergeCell ref="Y493:AK494"/>
    <mergeCell ref="B516:N517"/>
    <mergeCell ref="Y516:AK517"/>
    <mergeCell ref="B518:N519"/>
    <mergeCell ref="Y518:AK519"/>
    <mergeCell ref="B521:N525"/>
    <mergeCell ref="Y521:AK525"/>
    <mergeCell ref="A506:W508"/>
    <mergeCell ref="X506:AT507"/>
    <mergeCell ref="B509:N513"/>
    <mergeCell ref="Y509:AK513"/>
    <mergeCell ref="B514:N515"/>
    <mergeCell ref="Y514:AK515"/>
    <mergeCell ref="B537:N538"/>
    <mergeCell ref="Y537:AK538"/>
    <mergeCell ref="B539:N540"/>
    <mergeCell ref="Y539:AK540"/>
    <mergeCell ref="B542:N546"/>
    <mergeCell ref="Y542:AK546"/>
    <mergeCell ref="A527:W528"/>
    <mergeCell ref="X527:AT528"/>
    <mergeCell ref="B530:N534"/>
    <mergeCell ref="Y530:AK534"/>
    <mergeCell ref="B535:N536"/>
    <mergeCell ref="Y535:AK536"/>
    <mergeCell ref="B558:N559"/>
    <mergeCell ref="Y558:AK559"/>
    <mergeCell ref="B560:N561"/>
    <mergeCell ref="Y560:AK561"/>
    <mergeCell ref="B563:N567"/>
    <mergeCell ref="Y563:AK567"/>
    <mergeCell ref="A548:W549"/>
    <mergeCell ref="X548:AT549"/>
    <mergeCell ref="B551:N555"/>
    <mergeCell ref="Y551:AK555"/>
    <mergeCell ref="B556:N557"/>
    <mergeCell ref="Y556:AK557"/>
    <mergeCell ref="B579:N580"/>
    <mergeCell ref="Y579:AK580"/>
    <mergeCell ref="B581:N582"/>
    <mergeCell ref="Y581:AK582"/>
    <mergeCell ref="B584:N588"/>
    <mergeCell ref="Y584:AK588"/>
    <mergeCell ref="A569:W571"/>
    <mergeCell ref="X569:AT570"/>
    <mergeCell ref="B572:N576"/>
    <mergeCell ref="Y572:AK576"/>
    <mergeCell ref="B577:N578"/>
    <mergeCell ref="Y577:AK578"/>
    <mergeCell ref="B600:N601"/>
    <mergeCell ref="Y600:AK601"/>
    <mergeCell ref="B602:N603"/>
    <mergeCell ref="Y602:AK603"/>
    <mergeCell ref="B605:N609"/>
    <mergeCell ref="Y605:AK609"/>
    <mergeCell ref="A590:W591"/>
    <mergeCell ref="X590:AT591"/>
    <mergeCell ref="B593:N597"/>
    <mergeCell ref="Y593:AK597"/>
    <mergeCell ref="B598:N599"/>
    <mergeCell ref="Y598:AK599"/>
    <mergeCell ref="B621:N622"/>
    <mergeCell ref="Y621:AK622"/>
    <mergeCell ref="B623:N624"/>
    <mergeCell ref="Y623:AK624"/>
    <mergeCell ref="B626:N630"/>
    <mergeCell ref="Y626:AK630"/>
    <mergeCell ref="A611:W612"/>
    <mergeCell ref="X611:AT612"/>
    <mergeCell ref="B614:N618"/>
    <mergeCell ref="Y614:AK618"/>
    <mergeCell ref="B619:N620"/>
    <mergeCell ref="Y619:AK620"/>
    <mergeCell ref="B642:N643"/>
    <mergeCell ref="Y642:AK643"/>
    <mergeCell ref="B644:N645"/>
    <mergeCell ref="Y644:AK645"/>
    <mergeCell ref="B647:N651"/>
    <mergeCell ref="Y647:AK651"/>
    <mergeCell ref="A632:W634"/>
    <mergeCell ref="X632:AT633"/>
    <mergeCell ref="B635:N639"/>
    <mergeCell ref="Y635:AK639"/>
    <mergeCell ref="B640:N641"/>
    <mergeCell ref="Y640:AK641"/>
    <mergeCell ref="B663:N664"/>
    <mergeCell ref="Y663:AK664"/>
    <mergeCell ref="B665:N666"/>
    <mergeCell ref="Y665:AK666"/>
    <mergeCell ref="B668:N672"/>
    <mergeCell ref="Y668:AK672"/>
    <mergeCell ref="A653:W654"/>
    <mergeCell ref="X653:AT654"/>
    <mergeCell ref="B656:N660"/>
    <mergeCell ref="Y656:AK660"/>
    <mergeCell ref="B661:N662"/>
    <mergeCell ref="Y661:AK662"/>
    <mergeCell ref="B684:N685"/>
    <mergeCell ref="Y684:AK685"/>
    <mergeCell ref="B686:N687"/>
    <mergeCell ref="Y686:AK687"/>
    <mergeCell ref="B689:N693"/>
    <mergeCell ref="Y689:AK693"/>
    <mergeCell ref="A674:W675"/>
    <mergeCell ref="X674:AT675"/>
    <mergeCell ref="B677:N681"/>
    <mergeCell ref="Y677:AK681"/>
    <mergeCell ref="B682:N683"/>
    <mergeCell ref="Y682:AK683"/>
    <mergeCell ref="B705:N706"/>
    <mergeCell ref="Y705:AK706"/>
    <mergeCell ref="B707:N708"/>
    <mergeCell ref="Y707:AK708"/>
    <mergeCell ref="B710:N714"/>
    <mergeCell ref="Y710:AK714"/>
    <mergeCell ref="A695:W697"/>
    <mergeCell ref="X695:AT696"/>
    <mergeCell ref="B698:N702"/>
    <mergeCell ref="Y698:AK702"/>
    <mergeCell ref="B703:N704"/>
    <mergeCell ref="Y703:AK704"/>
    <mergeCell ref="B726:N727"/>
    <mergeCell ref="Y726:AK727"/>
    <mergeCell ref="B728:N729"/>
    <mergeCell ref="Y728:AK729"/>
    <mergeCell ref="B731:N735"/>
    <mergeCell ref="Y731:AK735"/>
    <mergeCell ref="A716:W717"/>
    <mergeCell ref="X716:AT717"/>
    <mergeCell ref="B719:N723"/>
    <mergeCell ref="Y719:AK723"/>
    <mergeCell ref="B724:N725"/>
    <mergeCell ref="Y724:AK725"/>
    <mergeCell ref="B747:N748"/>
    <mergeCell ref="Y747:AK748"/>
    <mergeCell ref="B749:N750"/>
    <mergeCell ref="Y749:AK750"/>
    <mergeCell ref="B752:N756"/>
    <mergeCell ref="Y752:AK756"/>
    <mergeCell ref="A737:W738"/>
    <mergeCell ref="X737:AT738"/>
    <mergeCell ref="B740:N744"/>
    <mergeCell ref="Y740:AK744"/>
    <mergeCell ref="B745:N746"/>
    <mergeCell ref="Y745:AK746"/>
    <mergeCell ref="B768:N769"/>
    <mergeCell ref="Y768:AK769"/>
    <mergeCell ref="B770:N771"/>
    <mergeCell ref="Y770:AK771"/>
    <mergeCell ref="B773:N777"/>
    <mergeCell ref="Y773:AK777"/>
    <mergeCell ref="A758:W760"/>
    <mergeCell ref="X758:AT759"/>
    <mergeCell ref="B761:N765"/>
    <mergeCell ref="Y761:AK765"/>
    <mergeCell ref="B766:N767"/>
    <mergeCell ref="Y766:AK767"/>
    <mergeCell ref="B789:N790"/>
    <mergeCell ref="Y789:AK790"/>
    <mergeCell ref="B791:N792"/>
    <mergeCell ref="Y791:AK792"/>
    <mergeCell ref="B794:N798"/>
    <mergeCell ref="Y794:AK798"/>
    <mergeCell ref="A779:W780"/>
    <mergeCell ref="X779:AT780"/>
    <mergeCell ref="B782:N786"/>
    <mergeCell ref="Y782:AK786"/>
    <mergeCell ref="B787:N788"/>
    <mergeCell ref="Y787:AK788"/>
    <mergeCell ref="B810:N811"/>
    <mergeCell ref="Y810:AK811"/>
    <mergeCell ref="B812:N813"/>
    <mergeCell ref="Y812:AK813"/>
    <mergeCell ref="B815:N819"/>
    <mergeCell ref="Y815:AK819"/>
    <mergeCell ref="A800:W801"/>
    <mergeCell ref="X800:AT801"/>
    <mergeCell ref="B803:N807"/>
    <mergeCell ref="Y803:AK807"/>
    <mergeCell ref="B808:N809"/>
    <mergeCell ref="Y808:AK809"/>
    <mergeCell ref="B831:N832"/>
    <mergeCell ref="Y831:AK832"/>
    <mergeCell ref="B833:N834"/>
    <mergeCell ref="Y833:AK834"/>
    <mergeCell ref="B836:N840"/>
    <mergeCell ref="Y836:AK840"/>
    <mergeCell ref="A821:W823"/>
    <mergeCell ref="X821:AT822"/>
    <mergeCell ref="B824:N828"/>
    <mergeCell ref="Y824:AK828"/>
    <mergeCell ref="B829:N830"/>
    <mergeCell ref="Y829:AK830"/>
    <mergeCell ref="B852:N853"/>
    <mergeCell ref="Y852:AK853"/>
    <mergeCell ref="B854:N855"/>
    <mergeCell ref="Y854:AK855"/>
    <mergeCell ref="B857:N861"/>
    <mergeCell ref="Y857:AK861"/>
    <mergeCell ref="A842:W843"/>
    <mergeCell ref="X842:AT843"/>
    <mergeCell ref="B845:N849"/>
    <mergeCell ref="Y845:AK849"/>
    <mergeCell ref="B850:N851"/>
    <mergeCell ref="Y850:AK851"/>
    <mergeCell ref="B873:N874"/>
    <mergeCell ref="Y873:AK874"/>
    <mergeCell ref="B875:N876"/>
    <mergeCell ref="Y875:AK876"/>
    <mergeCell ref="B878:N882"/>
    <mergeCell ref="Y878:AK882"/>
    <mergeCell ref="A863:W864"/>
    <mergeCell ref="X863:AT864"/>
    <mergeCell ref="B866:N870"/>
    <mergeCell ref="Y866:AK870"/>
    <mergeCell ref="B871:N872"/>
    <mergeCell ref="Y871:AK872"/>
    <mergeCell ref="B894:N895"/>
    <mergeCell ref="Y894:AK895"/>
    <mergeCell ref="B896:N897"/>
    <mergeCell ref="Y896:AK897"/>
    <mergeCell ref="B899:N903"/>
    <mergeCell ref="Y899:AK903"/>
    <mergeCell ref="A884:W886"/>
    <mergeCell ref="X884:AT885"/>
    <mergeCell ref="B887:N891"/>
    <mergeCell ref="Y887:AK891"/>
    <mergeCell ref="B892:N893"/>
    <mergeCell ref="Y892:AK893"/>
    <mergeCell ref="B915:N916"/>
    <mergeCell ref="Y915:AK916"/>
    <mergeCell ref="B917:N918"/>
    <mergeCell ref="Y917:AK918"/>
    <mergeCell ref="B920:N924"/>
    <mergeCell ref="Y920:AK924"/>
    <mergeCell ref="A905:W906"/>
    <mergeCell ref="X905:AT906"/>
    <mergeCell ref="B908:N912"/>
    <mergeCell ref="Y908:AK912"/>
    <mergeCell ref="B913:N914"/>
    <mergeCell ref="Y913:AK914"/>
    <mergeCell ref="B936:N937"/>
    <mergeCell ref="Y936:AK937"/>
    <mergeCell ref="B938:N939"/>
    <mergeCell ref="Y938:AK939"/>
    <mergeCell ref="B941:N945"/>
    <mergeCell ref="Y941:AK945"/>
    <mergeCell ref="A926:W927"/>
    <mergeCell ref="X926:AT927"/>
    <mergeCell ref="B929:N933"/>
    <mergeCell ref="Y929:AK933"/>
    <mergeCell ref="B934:N935"/>
    <mergeCell ref="Y934:AK935"/>
    <mergeCell ref="B957:N958"/>
    <mergeCell ref="Y957:AK958"/>
    <mergeCell ref="B959:N960"/>
    <mergeCell ref="Y959:AK960"/>
    <mergeCell ref="B962:N966"/>
    <mergeCell ref="Y962:AK966"/>
    <mergeCell ref="A947:W949"/>
    <mergeCell ref="X947:AT948"/>
    <mergeCell ref="B950:N954"/>
    <mergeCell ref="Y950:AK954"/>
    <mergeCell ref="B955:N956"/>
    <mergeCell ref="Y955:AK956"/>
    <mergeCell ref="B978:N979"/>
    <mergeCell ref="Y978:AK979"/>
    <mergeCell ref="B980:N981"/>
    <mergeCell ref="Y980:AK981"/>
    <mergeCell ref="B983:N987"/>
    <mergeCell ref="Y983:AK987"/>
    <mergeCell ref="A968:W969"/>
    <mergeCell ref="X968:AT969"/>
    <mergeCell ref="B971:N975"/>
    <mergeCell ref="Y971:AK975"/>
    <mergeCell ref="B976:N977"/>
    <mergeCell ref="Y976:AK977"/>
    <mergeCell ref="B999:N1000"/>
    <mergeCell ref="Y999:AK1000"/>
    <mergeCell ref="B1001:N1002"/>
    <mergeCell ref="Y1001:AK1002"/>
    <mergeCell ref="B1004:N1008"/>
    <mergeCell ref="Y1004:AK1008"/>
    <mergeCell ref="A989:W990"/>
    <mergeCell ref="X989:AT990"/>
    <mergeCell ref="B992:N996"/>
    <mergeCell ref="Y992:AK996"/>
    <mergeCell ref="B997:N998"/>
    <mergeCell ref="Y997:AK998"/>
  </mergeCells>
  <pageMargins left="0.78740157480314998" right="0.39370078740157499" top="0.35433070866141703" bottom="0.35433070866141703" header="0" footer="0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K29"/>
  <sheetViews>
    <sheetView showGridLines="0" topLeftCell="A4" zoomScale="115" zoomScaleNormal="115" zoomScaleSheetLayoutView="120" workbookViewId="0">
      <selection activeCell="GX25" sqref="GX25"/>
    </sheetView>
  </sheetViews>
  <sheetFormatPr defaultColWidth="0.75" defaultRowHeight="11.25" x14ac:dyDescent="0.2"/>
  <cols>
    <col min="1" max="121" width="0.75" style="38"/>
    <col min="122" max="122" width="0.625" style="38" customWidth="1"/>
    <col min="123" max="16384" width="0.75" style="38"/>
  </cols>
  <sheetData>
    <row r="1" spans="1:167" ht="15" customHeight="1" x14ac:dyDescent="0.2">
      <c r="A1" s="111" t="s">
        <v>132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</row>
    <row r="2" spans="1:167" ht="12" customHeight="1" x14ac:dyDescent="0.2">
      <c r="A2" s="111" t="s">
        <v>133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FC2" s="56"/>
      <c r="FD2" s="56"/>
      <c r="FE2" s="56"/>
      <c r="FF2" s="56"/>
      <c r="FG2" s="56"/>
      <c r="FH2" s="56"/>
      <c r="FI2" s="56"/>
      <c r="FJ2" s="56"/>
      <c r="FK2" s="56"/>
    </row>
    <row r="3" spans="1:167" ht="12" customHeight="1" x14ac:dyDescent="0.2"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FC3" s="56"/>
      <c r="FD3" s="56"/>
      <c r="FE3" s="56"/>
      <c r="FF3" s="56"/>
      <c r="FG3" s="56"/>
      <c r="FH3" s="56"/>
      <c r="FI3" s="56"/>
      <c r="FJ3" s="56"/>
      <c r="FK3" s="56"/>
    </row>
    <row r="4" spans="1:167" ht="12" customHeight="1" x14ac:dyDescent="0.2">
      <c r="A4" s="41" t="s">
        <v>134</v>
      </c>
      <c r="B4" s="41"/>
      <c r="C4" s="41"/>
      <c r="D4" s="41"/>
      <c r="E4" s="41"/>
      <c r="F4" s="41"/>
      <c r="G4" s="41"/>
      <c r="H4" s="41"/>
      <c r="I4" s="52" t="s">
        <v>167</v>
      </c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53"/>
      <c r="BQ4" s="53"/>
      <c r="BR4" s="53"/>
      <c r="BZ4" s="41" t="s">
        <v>156</v>
      </c>
      <c r="CA4" s="41"/>
      <c r="CB4" s="41"/>
      <c r="CC4" s="41"/>
      <c r="CD4" s="41"/>
      <c r="CE4" s="41"/>
      <c r="CF4" s="41"/>
      <c r="CG4" s="41"/>
      <c r="CH4" s="44" t="s">
        <v>168</v>
      </c>
      <c r="FC4" s="56"/>
      <c r="FD4" s="56"/>
      <c r="FE4" s="56"/>
      <c r="FF4" s="56"/>
      <c r="FG4" s="56"/>
      <c r="FH4" s="56"/>
      <c r="FI4" s="56"/>
      <c r="FJ4" s="56"/>
      <c r="FK4" s="56"/>
    </row>
    <row r="5" spans="1:167" ht="13.5" customHeight="1" x14ac:dyDescent="0.2">
      <c r="A5" s="45"/>
      <c r="B5" s="38" t="s">
        <v>137</v>
      </c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38" t="s">
        <v>138</v>
      </c>
      <c r="BO5" s="47"/>
      <c r="BP5" s="53"/>
      <c r="BQ5" s="53"/>
      <c r="BR5" s="53"/>
      <c r="BZ5" s="116" t="s">
        <v>157</v>
      </c>
      <c r="CA5" s="117"/>
      <c r="CB5" s="117"/>
      <c r="CC5" s="117"/>
      <c r="CD5" s="117"/>
      <c r="CE5" s="117"/>
      <c r="CF5" s="117"/>
      <c r="CG5" s="117"/>
      <c r="CH5" s="117"/>
      <c r="CI5" s="118"/>
      <c r="CJ5" s="116" t="s">
        <v>158</v>
      </c>
      <c r="CK5" s="117"/>
      <c r="CL5" s="117"/>
      <c r="CM5" s="117"/>
      <c r="CN5" s="117"/>
      <c r="CO5" s="117"/>
      <c r="CP5" s="118"/>
      <c r="CQ5" s="116" t="s">
        <v>159</v>
      </c>
      <c r="CR5" s="117"/>
      <c r="CS5" s="117"/>
      <c r="CT5" s="117"/>
      <c r="CU5" s="117"/>
      <c r="CV5" s="117"/>
      <c r="CW5" s="117"/>
      <c r="CX5" s="117"/>
      <c r="CY5" s="118"/>
      <c r="CZ5" s="116" t="s">
        <v>160</v>
      </c>
      <c r="DA5" s="117"/>
      <c r="DB5" s="117"/>
      <c r="DC5" s="117"/>
      <c r="DD5" s="117"/>
      <c r="DE5" s="117"/>
      <c r="DF5" s="117"/>
      <c r="DG5" s="117"/>
      <c r="DH5" s="118"/>
      <c r="DI5" s="116" t="s">
        <v>161</v>
      </c>
      <c r="DJ5" s="117"/>
      <c r="DK5" s="117"/>
      <c r="DL5" s="117"/>
      <c r="DM5" s="117"/>
      <c r="DN5" s="117"/>
      <c r="DO5" s="117"/>
      <c r="DP5" s="118"/>
      <c r="DQ5" s="116" t="s">
        <v>162</v>
      </c>
      <c r="DR5" s="117"/>
      <c r="DS5" s="117"/>
      <c r="DT5" s="117"/>
      <c r="DU5" s="117"/>
      <c r="DV5" s="117"/>
      <c r="DW5" s="117"/>
      <c r="DX5" s="118"/>
      <c r="DY5" s="116" t="s">
        <v>163</v>
      </c>
      <c r="DZ5" s="117"/>
      <c r="EA5" s="117"/>
      <c r="EB5" s="117"/>
      <c r="EC5" s="117"/>
      <c r="ED5" s="117"/>
      <c r="EE5" s="117"/>
      <c r="EF5" s="117"/>
      <c r="EG5" s="117"/>
      <c r="EH5" s="118"/>
      <c r="FC5" s="56"/>
      <c r="FD5" s="56"/>
      <c r="FE5" s="56"/>
      <c r="FF5" s="56"/>
      <c r="FG5" s="56"/>
      <c r="FH5" s="56"/>
      <c r="FI5" s="56"/>
      <c r="FJ5" s="56"/>
      <c r="FK5" s="56"/>
    </row>
    <row r="6" spans="1:167" ht="11.25" customHeight="1" x14ac:dyDescent="0.2">
      <c r="A6" s="45"/>
      <c r="BO6" s="47"/>
      <c r="BZ6" s="119"/>
      <c r="CA6" s="120"/>
      <c r="CB6" s="120"/>
      <c r="CC6" s="120"/>
      <c r="CD6" s="120"/>
      <c r="CE6" s="120"/>
      <c r="CF6" s="120"/>
      <c r="CG6" s="120"/>
      <c r="CH6" s="120"/>
      <c r="CI6" s="121"/>
      <c r="CJ6" s="119"/>
      <c r="CK6" s="120"/>
      <c r="CL6" s="120"/>
      <c r="CM6" s="120"/>
      <c r="CN6" s="120"/>
      <c r="CO6" s="120"/>
      <c r="CP6" s="121"/>
      <c r="CQ6" s="119"/>
      <c r="CR6" s="120"/>
      <c r="CS6" s="120"/>
      <c r="CT6" s="120"/>
      <c r="CU6" s="120"/>
      <c r="CV6" s="120"/>
      <c r="CW6" s="120"/>
      <c r="CX6" s="120"/>
      <c r="CY6" s="121"/>
      <c r="CZ6" s="119"/>
      <c r="DA6" s="120"/>
      <c r="DB6" s="120"/>
      <c r="DC6" s="120"/>
      <c r="DD6" s="120"/>
      <c r="DE6" s="120"/>
      <c r="DF6" s="120"/>
      <c r="DG6" s="120"/>
      <c r="DH6" s="121"/>
      <c r="DI6" s="119"/>
      <c r="DJ6" s="120"/>
      <c r="DK6" s="120"/>
      <c r="DL6" s="120"/>
      <c r="DM6" s="120"/>
      <c r="DN6" s="120"/>
      <c r="DO6" s="120"/>
      <c r="DP6" s="121"/>
      <c r="DQ6" s="119"/>
      <c r="DR6" s="120"/>
      <c r="DS6" s="120"/>
      <c r="DT6" s="120"/>
      <c r="DU6" s="120"/>
      <c r="DV6" s="120"/>
      <c r="DW6" s="120"/>
      <c r="DX6" s="121"/>
      <c r="DY6" s="119"/>
      <c r="DZ6" s="120"/>
      <c r="EA6" s="120"/>
      <c r="EB6" s="120"/>
      <c r="EC6" s="120"/>
      <c r="ED6" s="120"/>
      <c r="EE6" s="120"/>
      <c r="EF6" s="120"/>
      <c r="EG6" s="120"/>
      <c r="EH6" s="121"/>
      <c r="FC6" s="56"/>
      <c r="FD6" s="56"/>
      <c r="FE6" s="56"/>
      <c r="FF6" s="56"/>
      <c r="FG6" s="56"/>
      <c r="FH6" s="56"/>
      <c r="FI6" s="56"/>
      <c r="FJ6" s="56"/>
      <c r="FK6" s="56"/>
    </row>
    <row r="7" spans="1:167" ht="15" customHeight="1" x14ac:dyDescent="0.2">
      <c r="A7" s="38" t="s">
        <v>144</v>
      </c>
      <c r="P7" s="54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O7" s="47"/>
      <c r="BZ7" s="119"/>
      <c r="CA7" s="120"/>
      <c r="CB7" s="120"/>
      <c r="CC7" s="120"/>
      <c r="CD7" s="120"/>
      <c r="CE7" s="120"/>
      <c r="CF7" s="120"/>
      <c r="CG7" s="120"/>
      <c r="CH7" s="120"/>
      <c r="CI7" s="121"/>
      <c r="CJ7" s="119"/>
      <c r="CK7" s="120"/>
      <c r="CL7" s="120"/>
      <c r="CM7" s="120"/>
      <c r="CN7" s="120"/>
      <c r="CO7" s="120"/>
      <c r="CP7" s="121"/>
      <c r="CQ7" s="119"/>
      <c r="CR7" s="120"/>
      <c r="CS7" s="120"/>
      <c r="CT7" s="120"/>
      <c r="CU7" s="120"/>
      <c r="CV7" s="120"/>
      <c r="CW7" s="120"/>
      <c r="CX7" s="120"/>
      <c r="CY7" s="121"/>
      <c r="CZ7" s="119"/>
      <c r="DA7" s="120"/>
      <c r="DB7" s="120"/>
      <c r="DC7" s="120"/>
      <c r="DD7" s="120"/>
      <c r="DE7" s="120"/>
      <c r="DF7" s="120"/>
      <c r="DG7" s="120"/>
      <c r="DH7" s="121"/>
      <c r="DI7" s="119"/>
      <c r="DJ7" s="120"/>
      <c r="DK7" s="120"/>
      <c r="DL7" s="120"/>
      <c r="DM7" s="120"/>
      <c r="DN7" s="120"/>
      <c r="DO7" s="120"/>
      <c r="DP7" s="121"/>
      <c r="DQ7" s="119"/>
      <c r="DR7" s="120"/>
      <c r="DS7" s="120"/>
      <c r="DT7" s="120"/>
      <c r="DU7" s="120"/>
      <c r="DV7" s="120"/>
      <c r="DW7" s="120"/>
      <c r="DX7" s="121"/>
      <c r="DY7" s="119"/>
      <c r="DZ7" s="120"/>
      <c r="EA7" s="120"/>
      <c r="EB7" s="120"/>
      <c r="EC7" s="120"/>
      <c r="ED7" s="120"/>
      <c r="EE7" s="120"/>
      <c r="EF7" s="120"/>
      <c r="EG7" s="120"/>
      <c r="EH7" s="121"/>
    </row>
    <row r="8" spans="1:167" ht="11.25" customHeight="1" x14ac:dyDescent="0.2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O8" s="47"/>
      <c r="BZ8" s="122"/>
      <c r="CA8" s="123"/>
      <c r="CB8" s="123"/>
      <c r="CC8" s="123"/>
      <c r="CD8" s="123"/>
      <c r="CE8" s="123"/>
      <c r="CF8" s="123"/>
      <c r="CG8" s="123"/>
      <c r="CH8" s="123"/>
      <c r="CI8" s="124"/>
      <c r="CJ8" s="122"/>
      <c r="CK8" s="123"/>
      <c r="CL8" s="123"/>
      <c r="CM8" s="123"/>
      <c r="CN8" s="123"/>
      <c r="CO8" s="123"/>
      <c r="CP8" s="124"/>
      <c r="CQ8" s="122"/>
      <c r="CR8" s="123"/>
      <c r="CS8" s="123"/>
      <c r="CT8" s="123"/>
      <c r="CU8" s="123"/>
      <c r="CV8" s="123"/>
      <c r="CW8" s="123"/>
      <c r="CX8" s="123"/>
      <c r="CY8" s="124"/>
      <c r="CZ8" s="122"/>
      <c r="DA8" s="123"/>
      <c r="DB8" s="123"/>
      <c r="DC8" s="123"/>
      <c r="DD8" s="123"/>
      <c r="DE8" s="123"/>
      <c r="DF8" s="123"/>
      <c r="DG8" s="123"/>
      <c r="DH8" s="124"/>
      <c r="DI8" s="122"/>
      <c r="DJ8" s="123"/>
      <c r="DK8" s="123"/>
      <c r="DL8" s="123"/>
      <c r="DM8" s="123"/>
      <c r="DN8" s="123"/>
      <c r="DO8" s="123"/>
      <c r="DP8" s="124"/>
      <c r="DQ8" s="122"/>
      <c r="DR8" s="123"/>
      <c r="DS8" s="123"/>
      <c r="DT8" s="123"/>
      <c r="DU8" s="123"/>
      <c r="DV8" s="123"/>
      <c r="DW8" s="123"/>
      <c r="DX8" s="124"/>
      <c r="DY8" s="122"/>
      <c r="DZ8" s="123"/>
      <c r="EA8" s="123"/>
      <c r="EB8" s="123"/>
      <c r="EC8" s="123"/>
      <c r="ED8" s="123"/>
      <c r="EE8" s="123"/>
      <c r="EF8" s="123"/>
      <c r="EG8" s="123"/>
      <c r="EH8" s="124"/>
    </row>
    <row r="9" spans="1:167" ht="15" customHeight="1" x14ac:dyDescent="0.2">
      <c r="A9" s="130" t="s">
        <v>147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28"/>
      <c r="S9" s="128"/>
      <c r="T9" s="128"/>
      <c r="U9" s="128"/>
      <c r="V9" s="128"/>
      <c r="W9" s="128"/>
      <c r="X9" s="128"/>
      <c r="Y9" s="128"/>
      <c r="Z9" s="38" t="s">
        <v>148</v>
      </c>
      <c r="AG9" s="130" t="s">
        <v>149</v>
      </c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28"/>
      <c r="BC9" s="128"/>
      <c r="BD9" s="128"/>
      <c r="BE9" s="128"/>
      <c r="BF9" s="38" t="s">
        <v>150</v>
      </c>
      <c r="BO9" s="47"/>
      <c r="BZ9" s="125">
        <v>1</v>
      </c>
      <c r="CA9" s="126"/>
      <c r="CB9" s="126"/>
      <c r="CC9" s="126"/>
      <c r="CD9" s="126"/>
      <c r="CE9" s="126"/>
      <c r="CF9" s="126"/>
      <c r="CG9" s="126"/>
      <c r="CH9" s="126"/>
      <c r="CI9" s="127"/>
      <c r="CJ9" s="125">
        <v>2</v>
      </c>
      <c r="CK9" s="126"/>
      <c r="CL9" s="126"/>
      <c r="CM9" s="126"/>
      <c r="CN9" s="126"/>
      <c r="CO9" s="126"/>
      <c r="CP9" s="127"/>
      <c r="CQ9" s="125">
        <v>3</v>
      </c>
      <c r="CR9" s="126"/>
      <c r="CS9" s="126"/>
      <c r="CT9" s="126"/>
      <c r="CU9" s="126"/>
      <c r="CV9" s="126"/>
      <c r="CW9" s="126"/>
      <c r="CX9" s="126"/>
      <c r="CY9" s="127"/>
      <c r="CZ9" s="125">
        <v>4</v>
      </c>
      <c r="DA9" s="126"/>
      <c r="DB9" s="126"/>
      <c r="DC9" s="126"/>
      <c r="DD9" s="126"/>
      <c r="DE9" s="126"/>
      <c r="DF9" s="126"/>
      <c r="DG9" s="126"/>
      <c r="DH9" s="127"/>
      <c r="DI9" s="125">
        <v>5</v>
      </c>
      <c r="DJ9" s="126"/>
      <c r="DK9" s="126"/>
      <c r="DL9" s="126"/>
      <c r="DM9" s="126"/>
      <c r="DN9" s="126"/>
      <c r="DO9" s="126"/>
      <c r="DP9" s="127"/>
      <c r="DQ9" s="125">
        <v>6</v>
      </c>
      <c r="DR9" s="126"/>
      <c r="DS9" s="126"/>
      <c r="DT9" s="126"/>
      <c r="DU9" s="126"/>
      <c r="DV9" s="126"/>
      <c r="DW9" s="126"/>
      <c r="DX9" s="127"/>
      <c r="DY9" s="125">
        <v>7</v>
      </c>
      <c r="DZ9" s="126"/>
      <c r="EA9" s="126"/>
      <c r="EB9" s="126"/>
      <c r="EC9" s="126"/>
      <c r="ED9" s="126"/>
      <c r="EE9" s="126"/>
      <c r="EF9" s="126"/>
      <c r="EG9" s="126"/>
      <c r="EH9" s="127"/>
    </row>
    <row r="10" spans="1:167" ht="48.75" customHeight="1" x14ac:dyDescent="0.2">
      <c r="A10" s="42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6"/>
      <c r="BZ10" s="151" t="s">
        <v>164</v>
      </c>
      <c r="CA10" s="152"/>
      <c r="CB10" s="152"/>
      <c r="CC10" s="152"/>
      <c r="CD10" s="152"/>
      <c r="CE10" s="152"/>
      <c r="CF10" s="152"/>
      <c r="CG10" s="152"/>
      <c r="CH10" s="152"/>
      <c r="CI10" s="153"/>
      <c r="CJ10" s="154" t="s">
        <v>165</v>
      </c>
      <c r="CK10" s="155"/>
      <c r="CL10" s="155"/>
      <c r="CM10" s="155"/>
      <c r="CN10" s="155"/>
      <c r="CO10" s="155"/>
      <c r="CP10" s="156"/>
      <c r="CQ10" s="113"/>
      <c r="CR10" s="114"/>
      <c r="CS10" s="114"/>
      <c r="CT10" s="114"/>
      <c r="CU10" s="114"/>
      <c r="CV10" s="114"/>
      <c r="CW10" s="114"/>
      <c r="CX10" s="114"/>
      <c r="CY10" s="115"/>
      <c r="CZ10" s="113"/>
      <c r="DA10" s="114"/>
      <c r="DB10" s="114"/>
      <c r="DC10" s="114"/>
      <c r="DD10" s="114"/>
      <c r="DE10" s="114"/>
      <c r="DF10" s="114"/>
      <c r="DG10" s="114"/>
      <c r="DH10" s="115"/>
      <c r="DI10" s="113"/>
      <c r="DJ10" s="114"/>
      <c r="DK10" s="114"/>
      <c r="DL10" s="114"/>
      <c r="DM10" s="114"/>
      <c r="DN10" s="114"/>
      <c r="DO10" s="114"/>
      <c r="DP10" s="115"/>
      <c r="DQ10" s="113"/>
      <c r="DR10" s="114"/>
      <c r="DS10" s="114"/>
      <c r="DT10" s="114"/>
      <c r="DU10" s="114"/>
      <c r="DV10" s="114"/>
      <c r="DW10" s="114"/>
      <c r="DX10" s="115"/>
      <c r="DY10" s="113"/>
      <c r="DZ10" s="114"/>
      <c r="EA10" s="114"/>
      <c r="EB10" s="114"/>
      <c r="EC10" s="114"/>
      <c r="ED10" s="114"/>
      <c r="EE10" s="114"/>
      <c r="EF10" s="114"/>
      <c r="EG10" s="114"/>
      <c r="EH10" s="115"/>
    </row>
    <row r="11" spans="1:167" ht="18.75" customHeight="1" x14ac:dyDescent="0.2"/>
    <row r="12" spans="1:167" ht="21.75" customHeight="1" x14ac:dyDescent="0.2">
      <c r="C12" s="112" t="s">
        <v>166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O12" s="38" t="s">
        <v>135</v>
      </c>
      <c r="AW12" s="44" t="s">
        <v>136</v>
      </c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</row>
    <row r="13" spans="1:167" ht="12" customHeight="1" x14ac:dyDescent="0.2"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O13" s="116" t="s">
        <v>139</v>
      </c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8"/>
      <c r="BF13" s="116" t="s">
        <v>140</v>
      </c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8"/>
      <c r="CF13" s="116" t="s">
        <v>141</v>
      </c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8"/>
      <c r="CZ13" s="116" t="s">
        <v>142</v>
      </c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8"/>
      <c r="DR13" s="116" t="s">
        <v>143</v>
      </c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8"/>
    </row>
    <row r="14" spans="1:167" ht="12" customHeight="1" x14ac:dyDescent="0.2">
      <c r="A14" s="45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O14" s="119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1"/>
      <c r="BF14" s="119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1"/>
      <c r="CF14" s="119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1"/>
      <c r="CZ14" s="119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1"/>
    </row>
    <row r="15" spans="1:167" ht="18" customHeight="1" x14ac:dyDescent="0.2">
      <c r="A15" s="45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O15" s="119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1"/>
      <c r="BF15" s="119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1"/>
      <c r="CF15" s="119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1"/>
      <c r="CZ15" s="119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1"/>
    </row>
    <row r="16" spans="1:167" ht="15" customHeight="1" x14ac:dyDescent="0.2"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O16" s="132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4"/>
      <c r="BF16" s="146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8"/>
      <c r="CF16" s="138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40"/>
      <c r="CZ16" s="132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4"/>
      <c r="DR16" s="142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4"/>
    </row>
    <row r="17" spans="3:138" ht="11.1" customHeight="1" x14ac:dyDescent="0.2"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O17" s="51"/>
      <c r="AP17" s="57" t="s">
        <v>145</v>
      </c>
      <c r="AQ17" s="57"/>
      <c r="AR17" s="57"/>
      <c r="AS17" s="57"/>
      <c r="AT17" s="57"/>
      <c r="AU17" s="57"/>
      <c r="AV17" s="57"/>
      <c r="AW17" s="57"/>
      <c r="AX17" s="57"/>
      <c r="AY17" s="57"/>
      <c r="AZ17" s="145" t="s">
        <v>146</v>
      </c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49"/>
      <c r="EG17" s="49"/>
      <c r="EH17" s="48"/>
    </row>
    <row r="18" spans="3:138" ht="11.1" customHeight="1" x14ac:dyDescent="0.2"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O18" s="45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EF18" s="37"/>
      <c r="EG18" s="37"/>
      <c r="EH18" s="43"/>
    </row>
    <row r="19" spans="3:138" ht="16.5" customHeight="1" x14ac:dyDescent="0.2"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O19" s="45"/>
      <c r="AZ19" s="149" t="s">
        <v>151</v>
      </c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EF19" s="37"/>
      <c r="EG19" s="37"/>
      <c r="EH19" s="43"/>
    </row>
    <row r="20" spans="3:138" ht="11.1" customHeight="1" x14ac:dyDescent="0.2"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O20" s="45"/>
      <c r="AZ20" s="55" t="s">
        <v>152</v>
      </c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EF20" s="37"/>
      <c r="EG20" s="37"/>
      <c r="EH20" s="43"/>
    </row>
    <row r="21" spans="3:138" ht="44.25" customHeight="1" x14ac:dyDescent="0.2">
      <c r="AO21" s="45"/>
      <c r="EF21" s="37"/>
      <c r="EG21" s="37"/>
      <c r="EH21" s="43"/>
    </row>
    <row r="22" spans="3:138" ht="11.1" customHeight="1" x14ac:dyDescent="0.2">
      <c r="AO22" s="45"/>
      <c r="AZ22" s="131" t="s">
        <v>153</v>
      </c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DA22" s="44" t="s">
        <v>154</v>
      </c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44" t="s">
        <v>155</v>
      </c>
      <c r="EH22" s="43"/>
    </row>
    <row r="23" spans="3:138" x14ac:dyDescent="0.2">
      <c r="AO23" s="42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0"/>
      <c r="EG23" s="40"/>
      <c r="EH23" s="39"/>
    </row>
    <row r="29" spans="3:138" ht="21.75" customHeight="1" x14ac:dyDescent="0.2"/>
  </sheetData>
  <mergeCells count="48">
    <mergeCell ref="AO13:BE15"/>
    <mergeCell ref="BF13:CE15"/>
    <mergeCell ref="CF13:CY15"/>
    <mergeCell ref="CZ13:DQ15"/>
    <mergeCell ref="DR13:EH15"/>
    <mergeCell ref="DY10:EH10"/>
    <mergeCell ref="CZ9:DH9"/>
    <mergeCell ref="BZ10:CI10"/>
    <mergeCell ref="CJ10:CP10"/>
    <mergeCell ref="CQ10:CY10"/>
    <mergeCell ref="CZ10:DH10"/>
    <mergeCell ref="DI9:DP9"/>
    <mergeCell ref="DQ9:DX9"/>
    <mergeCell ref="DY9:EH9"/>
    <mergeCell ref="E5:T5"/>
    <mergeCell ref="A8:BH8"/>
    <mergeCell ref="BZ5:CI8"/>
    <mergeCell ref="CJ5:CP8"/>
    <mergeCell ref="BZ9:CI9"/>
    <mergeCell ref="CJ9:CP9"/>
    <mergeCell ref="AZ22:CB22"/>
    <mergeCell ref="CZ16:DQ16"/>
    <mergeCell ref="DO22:EC22"/>
    <mergeCell ref="CC19:DM19"/>
    <mergeCell ref="CC22:CV22"/>
    <mergeCell ref="AO16:BE16"/>
    <mergeCell ref="CF16:CY16"/>
    <mergeCell ref="CE17:CY17"/>
    <mergeCell ref="DR16:EH16"/>
    <mergeCell ref="AZ17:CD17"/>
    <mergeCell ref="BF16:CE16"/>
    <mergeCell ref="AZ19:CB19"/>
    <mergeCell ref="A2:EH2"/>
    <mergeCell ref="A1:EH1"/>
    <mergeCell ref="C12:AE20"/>
    <mergeCell ref="DQ10:DX10"/>
    <mergeCell ref="DY5:EH8"/>
    <mergeCell ref="DQ5:DX8"/>
    <mergeCell ref="DI5:DP8"/>
    <mergeCell ref="DI10:DP10"/>
    <mergeCell ref="CQ9:CY9"/>
    <mergeCell ref="CQ5:CY8"/>
    <mergeCell ref="R9:Y9"/>
    <mergeCell ref="Q7:BH7"/>
    <mergeCell ref="CZ5:DH8"/>
    <mergeCell ref="BB9:BE9"/>
    <mergeCell ref="AG9:BA9"/>
    <mergeCell ref="A9:Q9"/>
  </mergeCells>
  <pageMargins left="0.39370078740157483" right="0.39370078740157483" top="0.59055118110236227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10" sqref="A10"/>
    </sheetView>
  </sheetViews>
  <sheetFormatPr defaultRowHeight="15.75" x14ac:dyDescent="0.25"/>
  <cols>
    <col min="1" max="1" width="9" style="32"/>
    <col min="2" max="2" width="31.625" customWidth="1"/>
    <col min="3" max="3" width="21.5" customWidth="1"/>
  </cols>
  <sheetData>
    <row r="1" spans="1:4" x14ac:dyDescent="0.25">
      <c r="A1" s="32">
        <v>1</v>
      </c>
      <c r="B1" s="89" t="s">
        <v>527</v>
      </c>
      <c r="C1" s="85" t="s">
        <v>525</v>
      </c>
      <c r="D1" s="86">
        <v>2500</v>
      </c>
    </row>
    <row r="2" spans="1:4" x14ac:dyDescent="0.25">
      <c r="A2" s="32">
        <f>A1+1</f>
        <v>2</v>
      </c>
      <c r="B2" s="90" t="s">
        <v>528</v>
      </c>
      <c r="C2" s="87" t="s">
        <v>525</v>
      </c>
      <c r="D2" s="88">
        <v>650</v>
      </c>
    </row>
    <row r="3" spans="1:4" x14ac:dyDescent="0.25">
      <c r="A3" s="32">
        <f t="shared" ref="A3:A10" si="0">A2+1</f>
        <v>3</v>
      </c>
      <c r="B3" s="90" t="s">
        <v>530</v>
      </c>
      <c r="C3" s="87" t="s">
        <v>525</v>
      </c>
      <c r="D3" s="88">
        <v>350</v>
      </c>
    </row>
    <row r="4" spans="1:4" x14ac:dyDescent="0.25">
      <c r="A4" s="32">
        <f t="shared" si="0"/>
        <v>4</v>
      </c>
      <c r="B4" s="90" t="s">
        <v>529</v>
      </c>
      <c r="C4" s="87" t="s">
        <v>531</v>
      </c>
      <c r="D4" s="88">
        <v>350</v>
      </c>
    </row>
    <row r="5" spans="1:4" x14ac:dyDescent="0.25">
      <c r="A5" s="32">
        <f t="shared" si="0"/>
        <v>5</v>
      </c>
      <c r="B5" s="90" t="s">
        <v>532</v>
      </c>
      <c r="C5" s="87" t="s">
        <v>525</v>
      </c>
      <c r="D5" s="88">
        <v>350</v>
      </c>
    </row>
    <row r="6" spans="1:4" x14ac:dyDescent="0.25">
      <c r="A6" s="32">
        <f t="shared" si="0"/>
        <v>6</v>
      </c>
      <c r="B6" s="90" t="s">
        <v>533</v>
      </c>
      <c r="C6" s="87" t="s">
        <v>531</v>
      </c>
      <c r="D6" s="88">
        <v>1600</v>
      </c>
    </row>
    <row r="7" spans="1:4" x14ac:dyDescent="0.25">
      <c r="A7" s="32">
        <f t="shared" si="0"/>
        <v>7</v>
      </c>
      <c r="B7" s="90" t="s">
        <v>534</v>
      </c>
      <c r="C7" s="87" t="s">
        <v>531</v>
      </c>
      <c r="D7" s="88">
        <v>650</v>
      </c>
    </row>
    <row r="8" spans="1:4" x14ac:dyDescent="0.25">
      <c r="A8" s="32">
        <f t="shared" si="0"/>
        <v>8</v>
      </c>
      <c r="B8" s="90" t="s">
        <v>535</v>
      </c>
      <c r="C8" s="87" t="s">
        <v>531</v>
      </c>
      <c r="D8" s="88">
        <v>350</v>
      </c>
    </row>
    <row r="9" spans="1:4" s="32" customFormat="1" x14ac:dyDescent="0.25">
      <c r="A9" s="32">
        <f t="shared" si="0"/>
        <v>9</v>
      </c>
      <c r="B9" s="90" t="s">
        <v>536</v>
      </c>
      <c r="C9" s="87" t="s">
        <v>531</v>
      </c>
      <c r="D9" s="88">
        <v>350</v>
      </c>
    </row>
    <row r="10" spans="1:4" x14ac:dyDescent="0.25">
      <c r="A10" s="32">
        <f t="shared" si="0"/>
        <v>10</v>
      </c>
      <c r="B10" s="90" t="s">
        <v>537</v>
      </c>
      <c r="C10" s="87" t="s">
        <v>525</v>
      </c>
      <c r="D10" s="88">
        <v>200</v>
      </c>
    </row>
  </sheetData>
  <dataValidations count="2">
    <dataValidation type="textLength" operator="equal" allowBlank="1" showInputMessage="1" showErrorMessage="1" errorTitle="Внимание" error="Длина поля 'КБК' должна быть 20 символов" promptTitle="Внимание" prompt="Длина поля 'КБК' должна быть 20 символов" sqref="C1:C10">
      <formula1>20</formula1>
    </dataValidation>
    <dataValidation type="decimal" operator="greaterThanOrEqual" allowBlank="1" showInputMessage="1" showErrorMessage="1" errorTitle="Ошибка" error="Сумма  вводится в формате 999999.99 (разделитель .)" promptTitle="Внимание" prompt="Сумма  вводится в формате 999999.99 (разделитель .) " sqref="D1:D9">
      <formula1>0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C58FBC0BC754B46A8DC9FDDCD337991" ma:contentTypeVersion="0" ma:contentTypeDescription="Создание документа." ma:contentTypeScope="" ma:versionID="443be6cda097309c1807b941d2ef47e3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23D9A0-E158-406E-89D8-C753AA082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0864289-81E8-48D2-9096-535678150B53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58FFB79-D1D7-4D1A-95A2-A2774E2AEF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22</vt:i4>
      </vt:variant>
    </vt:vector>
  </HeadingPairs>
  <TitlesOfParts>
    <vt:vector size="31" baseType="lpstr">
      <vt:lpstr>Реестр начислений</vt:lpstr>
      <vt:lpstr>Квитанция ПД4</vt:lpstr>
      <vt:lpstr>вер. 3.00 от 21.12.2016</vt:lpstr>
      <vt:lpstr>Настройки</vt:lpstr>
      <vt:lpstr>Шаблон ДШК</vt:lpstr>
      <vt:lpstr>Шаблон ПД4</vt:lpstr>
      <vt:lpstr>Карточки ДШК</vt:lpstr>
      <vt:lpstr>Шаблон ПД жкх</vt:lpstr>
      <vt:lpstr>Лист1</vt:lpstr>
      <vt:lpstr>BankName</vt:lpstr>
      <vt:lpstr>BIC</vt:lpstr>
      <vt:lpstr>codepage</vt:lpstr>
      <vt:lpstr>CorrespAcc</vt:lpstr>
      <vt:lpstr>DopParShk</vt:lpstr>
      <vt:lpstr>ExportPath</vt:lpstr>
      <vt:lpstr>hardbase</vt:lpstr>
      <vt:lpstr>INN</vt:lpstr>
      <vt:lpstr>ItogCnt</vt:lpstr>
      <vt:lpstr>ItogSum</vt:lpstr>
      <vt:lpstr>KPP</vt:lpstr>
      <vt:lpstr>Name</vt:lpstr>
      <vt:lpstr>PD4Purpose</vt:lpstr>
      <vt:lpstr>PD4Purpose1</vt:lpstr>
      <vt:lpstr>PD4Shanlon</vt:lpstr>
      <vt:lpstr>PD4Sum</vt:lpstr>
      <vt:lpstr>PD4Sum1</vt:lpstr>
      <vt:lpstr>PersonalAcc</vt:lpstr>
      <vt:lpstr>ReestrName</vt:lpstr>
      <vt:lpstr>Shablon</vt:lpstr>
      <vt:lpstr>typedoc</vt:lpstr>
      <vt:lpstr>СorrespAcc</vt:lpstr>
    </vt:vector>
  </TitlesOfParts>
  <Company>ASB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Пустынников Владимир Владимирович</dc:creator>
  <cp:lastModifiedBy>Вахлаков М.А.</cp:lastModifiedBy>
  <cp:lastPrinted>2019-01-31T02:52:19Z</cp:lastPrinted>
  <dcterms:created xsi:type="dcterms:W3CDTF">2012-02-27T08:19:11Z</dcterms:created>
  <dcterms:modified xsi:type="dcterms:W3CDTF">2019-09-10T12:01:06Z</dcterms:modified>
</cp:coreProperties>
</file>